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Srv-entasis\partages\PROJETS\CHANTIERS\LE VINATIER\816 - CLIMATISATION BAT 662\1- AVANCEMENT\6- DCE\Consultation\"/>
    </mc:Choice>
  </mc:AlternateContent>
  <xr:revisionPtr revIDLastSave="0" documentId="8_{072AD376-83C5-41D4-9054-0A5B43935A11}" xr6:coauthVersionLast="47" xr6:coauthVersionMax="47" xr10:uidLastSave="{00000000-0000-0000-0000-000000000000}"/>
  <bookViews>
    <workbookView xWindow="-120" yWindow="-120" windowWidth="29040" windowHeight="15840" tabRatio="523"/>
  </bookViews>
  <sheets>
    <sheet name="GENERAL" sheetId="1" r:id="rId1"/>
    <sheet name="LOT 01  TRAVAUX DE BASE" sheetId="2" r:id="rId2"/>
  </sheets>
  <definedNames>
    <definedName name="_xlnm.Print_Area" localSheetId="0">GENERAL!$A$1:$N$51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2" i="2" l="1"/>
  <c r="I191" i="2"/>
  <c r="I190" i="2"/>
  <c r="I189" i="2"/>
  <c r="I188" i="2"/>
  <c r="I186" i="2"/>
  <c r="I184" i="2"/>
  <c r="I183" i="2"/>
  <c r="I182" i="2"/>
  <c r="I181" i="2"/>
  <c r="I180" i="2"/>
  <c r="I179" i="2"/>
  <c r="I178" i="2"/>
  <c r="I176" i="2"/>
  <c r="I175" i="2"/>
  <c r="I174" i="2"/>
  <c r="I173" i="2"/>
  <c r="I172" i="2"/>
  <c r="I171" i="2"/>
  <c r="I170" i="2"/>
  <c r="I167" i="2"/>
  <c r="I166" i="2"/>
  <c r="I165" i="2"/>
  <c r="I163" i="2"/>
  <c r="I162" i="2"/>
  <c r="I160" i="2"/>
  <c r="I159" i="2"/>
  <c r="I158" i="2"/>
  <c r="I157" i="2"/>
  <c r="I155" i="2"/>
  <c r="I154" i="2"/>
  <c r="I153" i="2"/>
  <c r="I152" i="2"/>
  <c r="I151" i="2"/>
  <c r="I150" i="2"/>
  <c r="I149" i="2"/>
  <c r="I115" i="2"/>
  <c r="I114" i="2"/>
  <c r="I112" i="2"/>
  <c r="I111" i="2"/>
  <c r="I110" i="2"/>
  <c r="I106" i="2"/>
  <c r="I105" i="2"/>
  <c r="I104" i="2"/>
  <c r="I103" i="2"/>
  <c r="I102" i="2"/>
  <c r="I101" i="2"/>
  <c r="I100" i="2"/>
  <c r="I99" i="2"/>
  <c r="I98" i="2"/>
  <c r="I96" i="2"/>
  <c r="I95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43" i="2"/>
  <c r="I41" i="2"/>
  <c r="I40" i="2"/>
  <c r="I39" i="2"/>
  <c r="I44" i="2"/>
  <c r="I36" i="2"/>
  <c r="I35" i="2"/>
  <c r="I33" i="2"/>
  <c r="I32" i="2"/>
  <c r="I31" i="2"/>
  <c r="I27" i="2"/>
  <c r="I26" i="2"/>
  <c r="I25" i="2"/>
  <c r="I24" i="2"/>
  <c r="I23" i="2"/>
  <c r="I21" i="2"/>
  <c r="I19" i="2"/>
  <c r="I18" i="2"/>
  <c r="I15" i="2"/>
  <c r="I14" i="2"/>
  <c r="I13" i="2"/>
  <c r="I9" i="2"/>
  <c r="I37" i="2"/>
  <c r="I195" i="2"/>
  <c r="I193" i="2"/>
  <c r="I194" i="2"/>
  <c r="I196" i="2"/>
  <c r="I28" i="2"/>
  <c r="I42" i="2"/>
</calcChain>
</file>

<file path=xl/sharedStrings.xml><?xml version="1.0" encoding="utf-8"?>
<sst xmlns="http://schemas.openxmlformats.org/spreadsheetml/2006/main" count="538" uniqueCount="382">
  <si>
    <t>MAITRE D’OUVRAGE</t>
  </si>
  <si>
    <t>CH Le Vinatier</t>
  </si>
  <si>
    <t>95 Boulevard Pinel</t>
  </si>
  <si>
    <t>69500 BRON</t>
  </si>
  <si>
    <t>CENTRE HOSPITALIER LE VINATIER
RAFRAICHISSEMENT BATIMENT 662</t>
  </si>
  <si>
    <t>DPGF</t>
  </si>
  <si>
    <t>MAITRISE D’ŒUVRE :</t>
  </si>
  <si>
    <t>ENTASIS Ingénierie</t>
  </si>
  <si>
    <t>11 Rue Vaucanson
ZAC de la Pesselière</t>
  </si>
  <si>
    <t>69780 MIONS</t>
  </si>
  <si>
    <t>Tél : 04 72 23 54 63</t>
  </si>
  <si>
    <t>E-Mail : dgianotti@entasis.fr</t>
  </si>
  <si>
    <t>Date d’édition : 20/03/2024</t>
  </si>
  <si>
    <t>BORDEREAU DE</t>
  </si>
  <si>
    <t>LOT n°01. TRAVAUX DE BASE</t>
  </si>
  <si>
    <t>Tranche Ferme</t>
  </si>
  <si>
    <t>N°</t>
  </si>
  <si>
    <t>Désignation</t>
  </si>
  <si>
    <t>U</t>
  </si>
  <si>
    <t>Qté</t>
  </si>
  <si>
    <t>Qté ent.</t>
  </si>
  <si>
    <t>TVA</t>
  </si>
  <si>
    <t>Prix Unitaire</t>
  </si>
  <si>
    <t>Montant HT</t>
  </si>
  <si>
    <t>01</t>
  </si>
  <si>
    <t>TRAVAUX DE BASE</t>
  </si>
  <si>
    <t>01.1</t>
  </si>
  <si>
    <t>INSTALLATION DE CHANTIER</t>
  </si>
  <si>
    <t>ens</t>
  </si>
  <si>
    <t>01.2</t>
  </si>
  <si>
    <t>GROS OEUVRE :</t>
  </si>
  <si>
    <t>01.2.1</t>
  </si>
  <si>
    <t>Dallage et réseaux</t>
  </si>
  <si>
    <t>01.2.1.1</t>
  </si>
  <si>
    <t>TERRASSEMENTS</t>
  </si>
  <si>
    <t>01.2.1.1.1</t>
  </si>
  <si>
    <t>Fouilles en pleine masse</t>
  </si>
  <si>
    <t>m³</t>
  </si>
  <si>
    <t>01.2.1.1.2</t>
  </si>
  <si>
    <t>Fouilles en rigole</t>
  </si>
  <si>
    <t>01.2.1.1.3</t>
  </si>
  <si>
    <t>Tranchées pour réseaux</t>
  </si>
  <si>
    <t>ml</t>
  </si>
  <si>
    <t>01.2.1.2</t>
  </si>
  <si>
    <t>FONDATIONS</t>
  </si>
  <si>
    <t>01.2.1.2.1</t>
  </si>
  <si>
    <t>BECHES</t>
  </si>
  <si>
    <t>01.2.1.2.1.1</t>
  </si>
  <si>
    <t>FOURNITURE ET MISE EN ŒUVRE DE BÉTON</t>
  </si>
  <si>
    <t>01.2.1.2.1.2</t>
  </si>
  <si>
    <t>ARMATURES</t>
  </si>
  <si>
    <t>kg</t>
  </si>
  <si>
    <t>01.2.1.3</t>
  </si>
  <si>
    <t>DALLAGE</t>
  </si>
  <si>
    <t>01.2.1.3.1</t>
  </si>
  <si>
    <t>FORMES EN AGREGATS</t>
  </si>
  <si>
    <t>01.2.1.3.2</t>
  </si>
  <si>
    <t>DALLAGE EN BÉTON</t>
  </si>
  <si>
    <t>01.2.1.3.2.1</t>
  </si>
  <si>
    <t>Fourniture et mise en œuvre de béton</t>
  </si>
  <si>
    <t>01.2.1.3.2.2</t>
  </si>
  <si>
    <t>Armatures</t>
  </si>
  <si>
    <t>01.2.1.4</t>
  </si>
  <si>
    <t>REPRISE DALLAGE</t>
  </si>
  <si>
    <t>01.2.2</t>
  </si>
  <si>
    <t>Percements</t>
  </si>
  <si>
    <t>01.2.3</t>
  </si>
  <si>
    <t>Sciage / démolitioin</t>
  </si>
  <si>
    <t>Sous-Total HT de GROS OEUVRE :</t>
  </si>
  <si>
    <t>01.3</t>
  </si>
  <si>
    <t>PLATRETRIE - PEINTURE :</t>
  </si>
  <si>
    <t>01.3.1</t>
  </si>
  <si>
    <t>Plâtrerie</t>
  </si>
  <si>
    <t>01.3.1.1</t>
  </si>
  <si>
    <t>ENCOFFREMENT RESEAUX</t>
  </si>
  <si>
    <t>m²</t>
  </si>
  <si>
    <t>01.3.1.2</t>
  </si>
  <si>
    <t>JOINT ET ENDUIT</t>
  </si>
  <si>
    <t>01.3.1.3</t>
  </si>
  <si>
    <t>REPRISE PLATRERIE</t>
  </si>
  <si>
    <t>01.3.2</t>
  </si>
  <si>
    <t>Peinture</t>
  </si>
  <si>
    <t>01.3.2.1</t>
  </si>
  <si>
    <t>PEINTURES ENCOFFREMENT</t>
  </si>
  <si>
    <t>01.3.2.2</t>
  </si>
  <si>
    <t>REPRISE DE PEINTURE</t>
  </si>
  <si>
    <t>Sous-Total HT de PLATRETRIE - PEINTURE :</t>
  </si>
  <si>
    <t>01.4</t>
  </si>
  <si>
    <t>PLAFONDS</t>
  </si>
  <si>
    <t>01.4.1</t>
  </si>
  <si>
    <t>Dépose - Repose des faux plafonds en dalles</t>
  </si>
  <si>
    <t>01.4.2</t>
  </si>
  <si>
    <t>Complément de dalle de faux plafonds suite à dépose des appareillages</t>
  </si>
  <si>
    <t>01.4.3</t>
  </si>
  <si>
    <t>Remplacement de dalles de faux plafonds suite à état des oieux</t>
  </si>
  <si>
    <t>Sous-Total HT de PLAFONDS</t>
  </si>
  <si>
    <t>01.5</t>
  </si>
  <si>
    <t>Dépose et évacuation installation existante</t>
  </si>
  <si>
    <t>01.6</t>
  </si>
  <si>
    <t>CHAUFFAGE - RAFRAICHISSEMENT - ECS</t>
  </si>
  <si>
    <t>01.6.1</t>
  </si>
  <si>
    <t>Prescriptions techniques générales</t>
  </si>
  <si>
    <t>01.6.1.1</t>
  </si>
  <si>
    <t>Bases de calculs des installations</t>
  </si>
  <si>
    <t>01.6.1.2</t>
  </si>
  <si>
    <t>Réseaux de distribution hydraulique</t>
  </si>
  <si>
    <t>01.6.1.2.1</t>
  </si>
  <si>
    <t>Canalisations</t>
  </si>
  <si>
    <t>01.6.1.2.2</t>
  </si>
  <si>
    <t>Vannes - Robinetteries - Raccords</t>
  </si>
  <si>
    <t>01.6.1.2.3</t>
  </si>
  <si>
    <t>Pompes</t>
  </si>
  <si>
    <t>01.6.1.2.4</t>
  </si>
  <si>
    <t>Contrôle</t>
  </si>
  <si>
    <t>01.6.1.2.5</t>
  </si>
  <si>
    <t>Purge d'air - vidange</t>
  </si>
  <si>
    <t>01.6.1.2.6</t>
  </si>
  <si>
    <t>Repérage</t>
  </si>
  <si>
    <t>01.6.1.2.7</t>
  </si>
  <si>
    <t>Calorifuge</t>
  </si>
  <si>
    <t>01.6.2</t>
  </si>
  <si>
    <t>Descriptif sommaire des installations</t>
  </si>
  <si>
    <t>01.6.3</t>
  </si>
  <si>
    <t>Chauffage Rafraichissement</t>
  </si>
  <si>
    <t>01.6.3.1</t>
  </si>
  <si>
    <t>Principe de l'installation</t>
  </si>
  <si>
    <t>01.6.3.2</t>
  </si>
  <si>
    <t>Bilan thermique</t>
  </si>
  <si>
    <t>01.6.3.3</t>
  </si>
  <si>
    <t>Unité extérieure PAC air/eau</t>
  </si>
  <si>
    <t>01.6.3.4</t>
  </si>
  <si>
    <t>Alimentation en eau</t>
  </si>
  <si>
    <t>01.6.3.5</t>
  </si>
  <si>
    <t>Ballon tampon</t>
  </si>
  <si>
    <t>01.6.3.6</t>
  </si>
  <si>
    <t>Collecteurs A/R</t>
  </si>
  <si>
    <t>01.6.3.7</t>
  </si>
  <si>
    <t>Pompes de départs circuits</t>
  </si>
  <si>
    <t>01.6.3.7.1</t>
  </si>
  <si>
    <t>Circuit 1</t>
  </si>
  <si>
    <t>01.6.3.7.2</t>
  </si>
  <si>
    <t>Circuit 2</t>
  </si>
  <si>
    <t>01.6.3.7.3</t>
  </si>
  <si>
    <t>Circuit 3</t>
  </si>
  <si>
    <t>01.6.3.8</t>
  </si>
  <si>
    <t>Divers hydraulique</t>
  </si>
  <si>
    <t>01.6.3.8.1</t>
  </si>
  <si>
    <t>Vase d'expansion</t>
  </si>
  <si>
    <t>01.6.3.8.2</t>
  </si>
  <si>
    <t>Equipements divers</t>
  </si>
  <si>
    <t>01.6.3.8.3</t>
  </si>
  <si>
    <t>Compteur de calories-frigories</t>
  </si>
  <si>
    <t>01.6.3.9</t>
  </si>
  <si>
    <t>Réseaux caloporteurs</t>
  </si>
  <si>
    <t>01.6.3.9.1</t>
  </si>
  <si>
    <t>Réseaux enterrés</t>
  </si>
  <si>
    <t>01.6.3.9.2</t>
  </si>
  <si>
    <t>Réseaux acier calorifugés</t>
  </si>
  <si>
    <t>01.6.3.9.2.1</t>
  </si>
  <si>
    <t>ø82/90</t>
  </si>
  <si>
    <t>01.6.3.9.2.2</t>
  </si>
  <si>
    <t>ø50/60</t>
  </si>
  <si>
    <t>01.6.3.9.2.3</t>
  </si>
  <si>
    <t>ø40/49</t>
  </si>
  <si>
    <t>01.6.3.9.2.4</t>
  </si>
  <si>
    <t>ø33/42</t>
  </si>
  <si>
    <t>01.6.3.9.2.5</t>
  </si>
  <si>
    <t>ø26/34</t>
  </si>
  <si>
    <t>01.6.3.9.2.6</t>
  </si>
  <si>
    <t>20/27</t>
  </si>
  <si>
    <t>01.6.3.9.2.7</t>
  </si>
  <si>
    <t>ø15/21</t>
  </si>
  <si>
    <t>01.6.3.9.3</t>
  </si>
  <si>
    <t>Raccordements des terminaux</t>
  </si>
  <si>
    <t>01.6.3.10</t>
  </si>
  <si>
    <t>Cassettes</t>
  </si>
  <si>
    <t>01.6.3.10.1</t>
  </si>
  <si>
    <t>Cassette Taille 22</t>
  </si>
  <si>
    <t>01.6.3.10.2</t>
  </si>
  <si>
    <t>Cassette Taille 12</t>
  </si>
  <si>
    <t>01.6.3.11</t>
  </si>
  <si>
    <t>Unités murales</t>
  </si>
  <si>
    <t>01.6.3.11.1</t>
  </si>
  <si>
    <t>Unité murale Taille 30</t>
  </si>
  <si>
    <t>01.6.3.11.2</t>
  </si>
  <si>
    <t>Unité murale Taille 20</t>
  </si>
  <si>
    <t>01.6.3.12</t>
  </si>
  <si>
    <t>Réseau condensats</t>
  </si>
  <si>
    <t>01.6.3.12.1</t>
  </si>
  <si>
    <t>Unité extérieure</t>
  </si>
  <si>
    <t>01.6.3.12.2</t>
  </si>
  <si>
    <t>Unités intérieures</t>
  </si>
  <si>
    <t>01.6.3.13</t>
  </si>
  <si>
    <t>Mise en service et essais</t>
  </si>
  <si>
    <t>01.6.4</t>
  </si>
  <si>
    <t>Production ECS</t>
  </si>
  <si>
    <t>01.6.4.1</t>
  </si>
  <si>
    <t>01.6.4.2</t>
  </si>
  <si>
    <t>01.6.4.3</t>
  </si>
  <si>
    <t>01.6.4.4</t>
  </si>
  <si>
    <t>Réseaux alimentation ballon</t>
  </si>
  <si>
    <t>01.6.4.4.1</t>
  </si>
  <si>
    <t>01.6.4.4.2</t>
  </si>
  <si>
    <t>01.6.4.5</t>
  </si>
  <si>
    <t>Ballon de stockage primaire</t>
  </si>
  <si>
    <t>01.6.4.6</t>
  </si>
  <si>
    <t>Pompe primaire de départ ECS</t>
  </si>
  <si>
    <t>01.6.4.7</t>
  </si>
  <si>
    <t>Ballon ECS</t>
  </si>
  <si>
    <t>01.6.4.8</t>
  </si>
  <si>
    <t>01.6.4.9</t>
  </si>
  <si>
    <t>Flotteur Bac à sel</t>
  </si>
  <si>
    <t>01.6.4.10</t>
  </si>
  <si>
    <t>Réseaux divers &amp; raccordements</t>
  </si>
  <si>
    <t>01.6.5</t>
  </si>
  <si>
    <t>Radiateur Electrique vestiaire personnel</t>
  </si>
  <si>
    <t>01.6.6</t>
  </si>
  <si>
    <t>Electricité - Régulation - GTB</t>
  </si>
  <si>
    <t>01.6.6.1</t>
  </si>
  <si>
    <t>Armoires électriques</t>
  </si>
  <si>
    <t>01.6.6.1.1</t>
  </si>
  <si>
    <t>Généralités</t>
  </si>
  <si>
    <t>01.6.6.1.2</t>
  </si>
  <si>
    <t>Armoire chaufferie</t>
  </si>
  <si>
    <t>01.6.6.1.2.1</t>
  </si>
  <si>
    <t>01.6.6.1.2.2</t>
  </si>
  <si>
    <t>Distribution</t>
  </si>
  <si>
    <t>01.6.6.1.3</t>
  </si>
  <si>
    <t>Armoires divisionnaires</t>
  </si>
  <si>
    <t>01.6.6.1.3.1</t>
  </si>
  <si>
    <t>Armoire RDC</t>
  </si>
  <si>
    <t>01.6.6.1.3.2</t>
  </si>
  <si>
    <t>Armoire  R+1</t>
  </si>
  <si>
    <t>01.6.6.2</t>
  </si>
  <si>
    <t>Gestion Technique du Bâtiment</t>
  </si>
  <si>
    <t>01.6.6.2.1</t>
  </si>
  <si>
    <t>Prescriptions générales</t>
  </si>
  <si>
    <t>01.6.6.2.1.1</t>
  </si>
  <si>
    <t>Contexte</t>
  </si>
  <si>
    <t>01.6.6.2.1.2</t>
  </si>
  <si>
    <t>Qualification</t>
  </si>
  <si>
    <t>01.6.6.2.1.3</t>
  </si>
  <si>
    <t>Formation du personnel</t>
  </si>
  <si>
    <t>01.6.6.2.1.4</t>
  </si>
  <si>
    <t>01.6.6.2.1.5</t>
  </si>
  <si>
    <t>Composition des installations à réaliser</t>
  </si>
  <si>
    <t>01.6.6.2.1.6</t>
  </si>
  <si>
    <t>Descriptifs et installations des équipements</t>
  </si>
  <si>
    <t>01.6.6.2.2</t>
  </si>
  <si>
    <t>Architecture générale</t>
  </si>
  <si>
    <t>01.6.6.2.2.1</t>
  </si>
  <si>
    <t>Descriptif des produits</t>
  </si>
  <si>
    <t>01.6.6.2.2.2</t>
  </si>
  <si>
    <t>Régulateur CVC</t>
  </si>
  <si>
    <t>01.6.6.2.2.3</t>
  </si>
  <si>
    <t>Connectivités et topologies réseau du régulateur CVC</t>
  </si>
  <si>
    <t>01.6.6.2.2.4</t>
  </si>
  <si>
    <t>Communication spécifique</t>
  </si>
  <si>
    <t>01.6.6.2.2.5</t>
  </si>
  <si>
    <t>Caractéristiques techniques du régulateur</t>
  </si>
  <si>
    <t>01.6.6.2.2.6</t>
  </si>
  <si>
    <t>Protocole et communication</t>
  </si>
  <si>
    <t>01.6.6.2.2.7</t>
  </si>
  <si>
    <t>Installation et mise en service</t>
  </si>
  <si>
    <t>01.6.6.2.2.8</t>
  </si>
  <si>
    <t>Télécommande</t>
  </si>
  <si>
    <t>01.6.6.2.2.9</t>
  </si>
  <si>
    <t>Contrôleurs primaires</t>
  </si>
  <si>
    <t>01.6.6.2.2.10</t>
  </si>
  <si>
    <t>Les réseaux</t>
  </si>
  <si>
    <t>01.6.6.2.2.11</t>
  </si>
  <si>
    <t>Les protocoles</t>
  </si>
  <si>
    <t>01.6.6.2.2.12</t>
  </si>
  <si>
    <t>Schéma fonctionnel du réseau</t>
  </si>
  <si>
    <t>01.6.6.2.2.13</t>
  </si>
  <si>
    <t>Contrôle des bureaux</t>
  </si>
  <si>
    <t>01.6.6.2.2.14</t>
  </si>
  <si>
    <t>Recloisonnement</t>
  </si>
  <si>
    <t>01.6.6.2.2.15</t>
  </si>
  <si>
    <t>01.6.6.2.2.16</t>
  </si>
  <si>
    <t>Capteurs</t>
  </si>
  <si>
    <t>01.6.6.2.2.17</t>
  </si>
  <si>
    <t>Suivi énergétique et générateur de rapport</t>
  </si>
  <si>
    <t>01.6.6.2.2.18</t>
  </si>
  <si>
    <t>Client GTB type "Lourd"</t>
  </si>
  <si>
    <t>01.6.6.2.2.19</t>
  </si>
  <si>
    <t>Client GTB type "Léger"</t>
  </si>
  <si>
    <t>01.6.6.2.2.20</t>
  </si>
  <si>
    <t>Terminal Interface Homme Machine</t>
  </si>
  <si>
    <t>01.6.6.2.2.21</t>
  </si>
  <si>
    <t>Comptage</t>
  </si>
  <si>
    <t>01.6.6.2.3</t>
  </si>
  <si>
    <t>Liste de points</t>
  </si>
  <si>
    <t>01.6.6.2.4</t>
  </si>
  <si>
    <t>Equipements</t>
  </si>
  <si>
    <t>01.6.6.2.4.1</t>
  </si>
  <si>
    <t>Concentrateur et automates</t>
  </si>
  <si>
    <t>01.6.6.2.4.1.1</t>
  </si>
  <si>
    <t>Modicon Switch administré 8 ports cuivre</t>
  </si>
  <si>
    <t>u</t>
  </si>
  <si>
    <t>01.6.6.2.4.1.2</t>
  </si>
  <si>
    <t>Alimentation 24VAC/VDC pour AS et Modules E/S</t>
  </si>
  <si>
    <t>01.6.6.2.4.1.3</t>
  </si>
  <si>
    <t>Embase à panier pour alimentation PS-24</t>
  </si>
  <si>
    <t>01.6.6.2.4.1.4</t>
  </si>
  <si>
    <t>AS-P-NL Ckassuc BACnet/Mdbus - Hardware Non Secure Boot</t>
  </si>
  <si>
    <t>01.6.6.2.4.1.5</t>
  </si>
  <si>
    <t>Embase à panier pour contrôleur AS-P</t>
  </si>
  <si>
    <t>01.6.6.2.4.1.6</t>
  </si>
  <si>
    <t>Câblage</t>
  </si>
  <si>
    <t>01.6.6.2.4.1.7</t>
  </si>
  <si>
    <t>CdC 150</t>
  </si>
  <si>
    <t>01.6.6.2.4.2</t>
  </si>
  <si>
    <t>Modules E/S</t>
  </si>
  <si>
    <t>01.6.6.2.4.2.1</t>
  </si>
  <si>
    <t>Module E/S 16 entrées universelles</t>
  </si>
  <si>
    <t>01.6.6.2.4.2.2</t>
  </si>
  <si>
    <t>Module E/S 8 sorties Analogiques V</t>
  </si>
  <si>
    <t>01.6.6.2.4.2.3</t>
  </si>
  <si>
    <t>Module E/S 12 Sorties Relai Form A</t>
  </si>
  <si>
    <t>01.6.6.2.4.2.4</t>
  </si>
  <si>
    <t>Embase à panier pour module E/S</t>
  </si>
  <si>
    <t>01.6.6.2.4.3</t>
  </si>
  <si>
    <t>Affichage</t>
  </si>
  <si>
    <t>01.6.6.2.4.3.1</t>
  </si>
  <si>
    <t>Advanced Display v3</t>
  </si>
  <si>
    <t>01.6.6.2.4.3.2</t>
  </si>
  <si>
    <t>Câble de liaison USB-C en Y pour connexion AD-V SmartX(AS)</t>
  </si>
  <si>
    <t>01.6.6.2.4.4</t>
  </si>
  <si>
    <t>01.6.6.2.4.4.1</t>
  </si>
  <si>
    <t>Sonde température extérieure</t>
  </si>
  <si>
    <t>01.6.6.2.4.4.2</t>
  </si>
  <si>
    <t>Sonde température à immersion L=100mm&lt;&lt;STP100100</t>
  </si>
  <si>
    <t>01.6.6.2.4.4.3</t>
  </si>
  <si>
    <t>Détecteur niveau de sel communicant</t>
  </si>
  <si>
    <t>01.6.6.2.4.5</t>
  </si>
  <si>
    <t>Régulation unités terminales</t>
  </si>
  <si>
    <t>01.6.6.2.4.5.1</t>
  </si>
  <si>
    <t>Niv 0</t>
  </si>
  <si>
    <t>01.6.6.2.4.5.1.1</t>
  </si>
  <si>
    <t>Régulateur IP de 16 E/S</t>
  </si>
  <si>
    <t>01.6.6.2.4.5.1.2</t>
  </si>
  <si>
    <t>Sonde ambiance</t>
  </si>
  <si>
    <t>01.6.6.2.4.5.1.3</t>
  </si>
  <si>
    <t>Thermostat avec écran couleur + dérogation + consigne</t>
  </si>
  <si>
    <t>01.6.6.2.4.5.1.4</t>
  </si>
  <si>
    <t>Vanne 3 Voies laiton avec filetage externe PN16 DN15 Kv1.6</t>
  </si>
  <si>
    <t>01.6.6.2.4.5.1.5</t>
  </si>
  <si>
    <t>Moteur thermique 24V pour vannes 3 voies</t>
  </si>
  <si>
    <t>01.6.6.2.4.5.1.6</t>
  </si>
  <si>
    <t>01.6.6.2.4.5.1.7</t>
  </si>
  <si>
    <t>01.6.6.2.4.5.2</t>
  </si>
  <si>
    <t>Niv 1</t>
  </si>
  <si>
    <t>01.6.6.2.4.5.2.1</t>
  </si>
  <si>
    <t>01.6.6.2.4.5.2.2</t>
  </si>
  <si>
    <t>01.6.6.2.4.5.2.3</t>
  </si>
  <si>
    <t>01.6.6.2.4.5.2.4</t>
  </si>
  <si>
    <t>01.6.6.2.4.5.2.5</t>
  </si>
  <si>
    <t>01.6.6.2.4.5.2.6</t>
  </si>
  <si>
    <t>01.6.6.2.4.5.2.7</t>
  </si>
  <si>
    <t>01.6.6.2.4.6</t>
  </si>
  <si>
    <t>Interface H/M</t>
  </si>
  <si>
    <t>01.6.6.2.4.6.1</t>
  </si>
  <si>
    <t>Mise à disposition de l'ensemble des points Bacnet IP, création imagerie et DOE</t>
  </si>
  <si>
    <t>01.6.6.2.4.7</t>
  </si>
  <si>
    <t>Mise en service et programmation</t>
  </si>
  <si>
    <t>01.6.6.2.4.7.1</t>
  </si>
  <si>
    <t>Programmation et mise en service Armoire Chaufferie</t>
  </si>
  <si>
    <t>01.6.6.2.4.7.2</t>
  </si>
  <si>
    <t>Programmation et mise en service Terminaux Niv 0</t>
  </si>
  <si>
    <t>01.6.6.2.4.7.3</t>
  </si>
  <si>
    <t>Programmation et mise en service Terminaux Niv 1</t>
  </si>
  <si>
    <t>01.6.6.2.4.7.4</t>
  </si>
  <si>
    <t>Programmation et mise en service IHM</t>
  </si>
  <si>
    <t>01.6.6.2.4.7.5</t>
  </si>
  <si>
    <t>Formation Utilisateurs</t>
  </si>
  <si>
    <t>Sous-Total HT de CHAUFFAGE - RAFRAICHISSEMENT - ECS</t>
  </si>
  <si>
    <t>MONTANT HT 01 - TRAVAUX DE BASE</t>
  </si>
  <si>
    <t>MONTANT TVA A 20,000%</t>
  </si>
  <si>
    <t>MONTANT TTC 01 - TRAVAUX DE BASE</t>
  </si>
  <si>
    <t>PM</t>
  </si>
  <si>
    <t>Sous-Total HT DEPOSE ET EVACUATION INSTALLATION EXISTANTE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</si>
</sst>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166" formatCode="#,##0.##\ %;\-#,##0.##\ %"/>
    <numFmt numFmtId="167" formatCode="#,##0.000"/>
    <numFmt numFmtId="168" formatCode="#,##0.00000"/>
  </numFmts>
  <fonts count="22" x14ac:knownFonts="1">
    <font>
      <sz val="8.25"/>
      <name val="Tahoma"/>
      <charset val="1"/>
    </font>
    <font>
      <sz val="8.25"/>
      <name val="Calibri"/>
      <charset val="1"/>
    </font>
    <font>
      <b/>
      <sz val="14"/>
      <color indexed="9"/>
      <name val="Microsoft Sans Serif"/>
      <charset val="1"/>
    </font>
    <font>
      <b/>
      <sz val="12"/>
      <name val="Calibri"/>
      <charset val="1"/>
    </font>
    <font>
      <sz val="12"/>
      <name val="Calibri"/>
      <charset val="1"/>
    </font>
    <font>
      <b/>
      <sz val="20"/>
      <name val="Calibri"/>
      <charset val="1"/>
    </font>
    <font>
      <b/>
      <sz val="26"/>
      <color indexed="9"/>
      <name val="Calibri"/>
      <charset val="1"/>
    </font>
    <font>
      <sz val="8.25"/>
      <color indexed="9"/>
      <name val="Calibri"/>
      <charset val="1"/>
    </font>
    <font>
      <b/>
      <u/>
      <sz val="12"/>
      <name val="Calibri"/>
      <charset val="1"/>
    </font>
    <font>
      <b/>
      <sz val="10"/>
      <name val="Calibri"/>
      <charset val="1"/>
    </font>
    <font>
      <sz val="10"/>
      <name val="Calibri"/>
      <charset val="1"/>
    </font>
    <font>
      <sz val="9"/>
      <name val="Calibri"/>
      <charset val="1"/>
    </font>
    <font>
      <b/>
      <sz val="18"/>
      <name val="Calibri"/>
      <charset val="1"/>
    </font>
    <font>
      <b/>
      <sz val="18"/>
      <color indexed="63"/>
      <name val="Calibri"/>
      <charset val="1"/>
    </font>
    <font>
      <b/>
      <sz val="12"/>
      <color indexed="8"/>
      <name val="Calibri"/>
      <charset val="1"/>
    </font>
    <font>
      <b/>
      <sz val="11"/>
      <color indexed="8"/>
      <name val="Calibri"/>
      <charset val="1"/>
    </font>
    <font>
      <sz val="8.25"/>
      <color indexed="8"/>
      <name val="Tahoma"/>
      <charset val="1"/>
    </font>
    <font>
      <b/>
      <sz val="9"/>
      <color indexed="8"/>
      <name val="Calibri"/>
      <charset val="1"/>
    </font>
    <font>
      <b/>
      <sz val="8"/>
      <name val="Calibri"/>
      <charset val="1"/>
    </font>
    <font>
      <b/>
      <sz val="9"/>
      <name val="Calibri"/>
      <charset val="1"/>
    </font>
    <font>
      <i/>
      <sz val="8.25"/>
      <color indexed="23"/>
      <name val="Calibri"/>
    </font>
    <font>
      <b/>
      <sz val="10"/>
      <color indexed="9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indexed="33"/>
      </patternFill>
    </fill>
    <fill>
      <patternFill patternType="solid">
        <fgColor indexed="34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32"/>
      </patternFill>
    </fill>
    <fill>
      <patternFill patternType="solid">
        <fgColor indexed="9"/>
      </patternFill>
    </fill>
  </fills>
  <borders count="27">
    <border>
      <left/>
      <right/>
      <top/>
      <bottom/>
      <diagonal/>
    </border>
    <border>
      <left/>
      <right/>
      <top style="medium">
        <color indexed="25"/>
      </top>
      <bottom/>
      <diagonal/>
    </border>
    <border>
      <left/>
      <right style="medium">
        <color indexed="25"/>
      </right>
      <top style="medium">
        <color indexed="25"/>
      </top>
      <bottom/>
      <diagonal/>
    </border>
    <border>
      <left style="medium">
        <color indexed="25"/>
      </left>
      <right/>
      <top style="medium">
        <color indexed="25"/>
      </top>
      <bottom/>
      <diagonal/>
    </border>
    <border>
      <left style="medium">
        <color indexed="25"/>
      </left>
      <right/>
      <top/>
      <bottom style="medium">
        <color indexed="25"/>
      </bottom>
      <diagonal/>
    </border>
    <border>
      <left/>
      <right style="medium">
        <color indexed="25"/>
      </right>
      <top/>
      <bottom style="medium">
        <color indexed="25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25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22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thick">
        <color indexed="25"/>
      </right>
      <top style="medium">
        <color indexed="25"/>
      </top>
      <bottom style="medium">
        <color indexed="25"/>
      </bottom>
      <diagonal/>
    </border>
    <border>
      <left/>
      <right style="medium">
        <color indexed="8"/>
      </right>
      <top/>
      <bottom style="medium">
        <color indexed="25"/>
      </bottom>
      <diagonal/>
    </border>
    <border>
      <left style="medium">
        <color indexed="25"/>
      </left>
      <right/>
      <top/>
      <bottom/>
      <diagonal/>
    </border>
    <border>
      <left/>
      <right style="medium">
        <color indexed="25"/>
      </right>
      <top/>
      <bottom/>
      <diagonal/>
    </border>
    <border>
      <left style="medium">
        <color indexed="8"/>
      </left>
      <right/>
      <top style="medium">
        <color indexed="25"/>
      </top>
      <bottom style="medium">
        <color indexed="25"/>
      </bottom>
      <diagonal/>
    </border>
    <border>
      <left/>
      <right/>
      <top style="medium">
        <color indexed="25"/>
      </top>
      <bottom style="medium">
        <color indexed="25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medium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/>
      <right style="medium">
        <color indexed="8"/>
      </right>
      <top style="medium">
        <color indexed="8"/>
      </top>
      <bottom/>
      <diagonal/>
    </border>
  </borders>
  <cellStyleXfs count="1">
    <xf numFmtId="0" fontId="0" fillId="0" borderId="0">
      <protection locked="0"/>
    </xf>
  </cellStyleXfs>
  <cellXfs count="104">
    <xf numFmtId="0" fontId="0" fillId="0" borderId="0" xfId="0" applyFont="1" applyAlignment="1">
      <alignment vertical="top"/>
      <protection locked="0"/>
    </xf>
    <xf numFmtId="0" fontId="1" fillId="0" borderId="0" xfId="0" applyFont="1" applyAlignment="1">
      <alignment vertical="top"/>
      <protection locked="0"/>
    </xf>
    <xf numFmtId="0" fontId="1" fillId="0" borderId="1" xfId="0" applyFont="1" applyBorder="1" applyAlignment="1">
      <alignment horizontal="center" vertical="center"/>
      <protection locked="0"/>
    </xf>
    <xf numFmtId="0" fontId="1" fillId="0" borderId="1" xfId="0" applyFont="1" applyBorder="1" applyAlignment="1">
      <alignment vertical="top"/>
      <protection locked="0"/>
    </xf>
    <xf numFmtId="0" fontId="1" fillId="0" borderId="2" xfId="0" applyFont="1" applyBorder="1" applyAlignment="1">
      <alignment vertical="top"/>
      <protection locked="0"/>
    </xf>
    <xf numFmtId="0" fontId="1" fillId="0" borderId="3" xfId="0" applyFont="1" applyBorder="1" applyAlignment="1">
      <alignment vertical="top"/>
      <protection locked="0"/>
    </xf>
    <xf numFmtId="0" fontId="1" fillId="5" borderId="3" xfId="0" applyFont="1" applyFill="1" applyBorder="1" applyAlignment="1">
      <alignment vertical="top"/>
      <protection locked="0"/>
    </xf>
    <xf numFmtId="0" fontId="1" fillId="5" borderId="2" xfId="0" applyFont="1" applyFill="1" applyBorder="1" applyAlignment="1">
      <alignment vertical="top"/>
      <protection locked="0"/>
    </xf>
    <xf numFmtId="0" fontId="1" fillId="5" borderId="4" xfId="0" applyFont="1" applyFill="1" applyBorder="1" applyAlignment="1">
      <alignment vertical="top"/>
      <protection locked="0"/>
    </xf>
    <xf numFmtId="0" fontId="1" fillId="5" borderId="5" xfId="0" applyFont="1" applyFill="1" applyBorder="1" applyAlignment="1">
      <alignment vertical="top"/>
      <protection locked="0"/>
    </xf>
    <xf numFmtId="0" fontId="0" fillId="7" borderId="0" xfId="0" applyFont="1" applyFill="1" applyAlignment="1">
      <alignment vertical="top"/>
      <protection locked="0"/>
    </xf>
    <xf numFmtId="0" fontId="14" fillId="7" borderId="6" xfId="0" applyFont="1" applyFill="1" applyBorder="1" applyAlignment="1">
      <alignment vertical="center"/>
      <protection locked="0"/>
    </xf>
    <xf numFmtId="0" fontId="14" fillId="7" borderId="7" xfId="0" applyFont="1" applyFill="1" applyBorder="1" applyAlignment="1">
      <alignment vertical="center"/>
      <protection locked="0"/>
    </xf>
    <xf numFmtId="0" fontId="17" fillId="6" borderId="8" xfId="0" applyFont="1" applyFill="1" applyBorder="1" applyAlignment="1">
      <alignment horizontal="center" vertical="center"/>
      <protection locked="0"/>
    </xf>
    <xf numFmtId="0" fontId="17" fillId="6" borderId="0" xfId="0" applyFont="1" applyFill="1" applyBorder="1" applyAlignment="1">
      <alignment horizontal="center" vertical="center"/>
      <protection locked="0"/>
    </xf>
    <xf numFmtId="0" fontId="17" fillId="6" borderId="5" xfId="0" applyFont="1" applyFill="1" applyBorder="1" applyAlignment="1">
      <alignment horizontal="center" vertical="center"/>
      <protection locked="0"/>
    </xf>
    <xf numFmtId="49" fontId="18" fillId="0" borderId="9" xfId="0" applyNumberFormat="1" applyFont="1" applyBorder="1" applyAlignment="1">
      <alignment horizontal="left" vertical="center" wrapText="1" indent="1"/>
      <protection locked="0"/>
    </xf>
    <xf numFmtId="0" fontId="18" fillId="0" borderId="0" xfId="0" applyFont="1" applyBorder="1" applyAlignment="1">
      <alignment horizontal="left" vertical="center" wrapText="1" indent="1"/>
      <protection locked="0"/>
    </xf>
    <xf numFmtId="0" fontId="18" fillId="0" borderId="0" xfId="0" applyFont="1" applyBorder="1" applyAlignment="1">
      <alignment horizontal="center" vertical="center"/>
      <protection locked="0"/>
    </xf>
    <xf numFmtId="0" fontId="18" fillId="0" borderId="0" xfId="0" applyFont="1" applyBorder="1" applyAlignment="1">
      <alignment horizontal="right" vertical="center"/>
      <protection locked="0"/>
    </xf>
    <xf numFmtId="0" fontId="18" fillId="0" borderId="10" xfId="0" applyFont="1" applyBorder="1" applyAlignment="1">
      <alignment horizontal="right" vertical="center"/>
      <protection locked="0"/>
    </xf>
    <xf numFmtId="0" fontId="18" fillId="0" borderId="11" xfId="0" applyFont="1" applyBorder="1" applyAlignment="1">
      <alignment horizontal="right" vertical="center"/>
      <protection locked="0"/>
    </xf>
    <xf numFmtId="49" fontId="18" fillId="0" borderId="9" xfId="0" applyNumberFormat="1" applyFont="1" applyBorder="1" applyAlignment="1">
      <alignment vertical="center" wrapText="1"/>
      <protection locked="0"/>
    </xf>
    <xf numFmtId="0" fontId="18" fillId="0" borderId="0" xfId="0" applyFont="1" applyBorder="1" applyAlignment="1">
      <alignment horizontal="left" vertical="center" wrapText="1" indent="2"/>
      <protection locked="0"/>
    </xf>
    <xf numFmtId="49" fontId="18" fillId="0" borderId="0" xfId="0" applyNumberFormat="1" applyFont="1" applyBorder="1" applyAlignment="1">
      <alignment horizontal="center" vertical="center" wrapText="1"/>
      <protection locked="0"/>
    </xf>
    <xf numFmtId="3" fontId="18" fillId="0" borderId="0" xfId="0" applyNumberFormat="1" applyFont="1" applyBorder="1" applyAlignment="1">
      <alignment horizontal="right" vertical="center"/>
      <protection locked="0"/>
    </xf>
    <xf numFmtId="166" fontId="18" fillId="0" borderId="10" xfId="0" applyNumberFormat="1" applyFont="1" applyBorder="1" applyAlignment="1">
      <alignment horizontal="right" vertical="center"/>
      <protection locked="0"/>
    </xf>
    <xf numFmtId="7" fontId="18" fillId="0" borderId="10" xfId="0" applyNumberFormat="1" applyFont="1" applyBorder="1" applyAlignment="1">
      <alignment horizontal="right" vertical="center"/>
      <protection locked="0"/>
    </xf>
    <xf numFmtId="7" fontId="18" fillId="0" borderId="11" xfId="0" applyNumberFormat="1" applyFont="1" applyBorder="1" applyAlignment="1">
      <alignment horizontal="right" vertical="center"/>
      <protection locked="0"/>
    </xf>
    <xf numFmtId="0" fontId="18" fillId="0" borderId="0" xfId="0" applyFont="1" applyBorder="1" applyAlignment="1">
      <alignment horizontal="left" vertical="center" wrapText="1" indent="4"/>
      <protection locked="0"/>
    </xf>
    <xf numFmtId="0" fontId="18" fillId="0" borderId="0" xfId="0" applyFont="1" applyBorder="1" applyAlignment="1">
      <alignment horizontal="left" vertical="center" wrapText="1" indent="5"/>
      <protection locked="0"/>
    </xf>
    <xf numFmtId="0" fontId="18" fillId="0" borderId="0" xfId="0" applyFont="1" applyBorder="1" applyAlignment="1">
      <alignment horizontal="left" vertical="center" wrapText="1" indent="6"/>
      <protection locked="0"/>
    </xf>
    <xf numFmtId="167" fontId="18" fillId="0" borderId="0" xfId="0" applyNumberFormat="1" applyFont="1" applyBorder="1" applyAlignment="1">
      <alignment horizontal="right" vertical="center"/>
      <protection locked="0"/>
    </xf>
    <xf numFmtId="4" fontId="18" fillId="0" borderId="0" xfId="0" applyNumberFormat="1" applyFont="1" applyBorder="1" applyAlignment="1">
      <alignment horizontal="right" vertical="center"/>
      <protection locked="0"/>
    </xf>
    <xf numFmtId="7" fontId="11" fillId="3" borderId="12" xfId="0" applyNumberFormat="1" applyFont="1" applyFill="1" applyBorder="1" applyAlignment="1" applyProtection="1">
      <alignment horizontal="right" vertical="center"/>
    </xf>
    <xf numFmtId="168" fontId="18" fillId="0" borderId="0" xfId="0" applyNumberFormat="1" applyFont="1" applyBorder="1" applyAlignment="1">
      <alignment horizontal="right" vertical="center"/>
      <protection locked="0"/>
    </xf>
    <xf numFmtId="7" fontId="9" fillId="6" borderId="11" xfId="0" applyNumberFormat="1" applyFont="1" applyFill="1" applyBorder="1" applyAlignment="1" applyProtection="1">
      <alignment horizontal="right" vertical="center"/>
    </xf>
    <xf numFmtId="7" fontId="9" fillId="6" borderId="13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Border="1" applyAlignment="1">
      <alignment horizontal="center" vertical="center"/>
      <protection locked="0"/>
    </xf>
    <xf numFmtId="0" fontId="18" fillId="0" borderId="0" xfId="0" applyFont="1" applyFill="1" applyBorder="1" applyAlignment="1">
      <alignment horizontal="right" vertical="center"/>
      <protection locked="0"/>
    </xf>
    <xf numFmtId="0" fontId="18" fillId="0" borderId="10" xfId="0" applyFont="1" applyFill="1" applyBorder="1" applyAlignment="1">
      <alignment horizontal="right" vertical="center"/>
      <protection locked="0"/>
    </xf>
    <xf numFmtId="0" fontId="18" fillId="0" borderId="11" xfId="0" applyFont="1" applyFill="1" applyBorder="1" applyAlignment="1">
      <alignment horizontal="right" vertical="center"/>
      <protection locked="0"/>
    </xf>
    <xf numFmtId="0" fontId="11" fillId="0" borderId="0" xfId="0" applyFont="1" applyAlignment="1">
      <alignment horizontal="right" vertical="center"/>
      <protection locked="0"/>
    </xf>
    <xf numFmtId="0" fontId="1" fillId="0" borderId="0" xfId="0" applyFont="1" applyAlignment="1">
      <alignment vertical="top"/>
      <protection locked="0"/>
    </xf>
    <xf numFmtId="0" fontId="9" fillId="0" borderId="1" xfId="0" applyFont="1" applyBorder="1" applyAlignment="1">
      <alignment vertical="top"/>
      <protection locked="0"/>
    </xf>
    <xf numFmtId="0" fontId="1" fillId="0" borderId="1" xfId="0" applyFont="1" applyBorder="1" applyAlignment="1">
      <alignment vertical="top"/>
      <protection locked="0"/>
    </xf>
    <xf numFmtId="0" fontId="1" fillId="0" borderId="2" xfId="0" applyFont="1" applyBorder="1" applyAlignment="1">
      <alignment vertical="top"/>
      <protection locked="0"/>
    </xf>
    <xf numFmtId="0" fontId="10" fillId="0" borderId="0" xfId="0" applyFont="1" applyBorder="1" applyAlignment="1">
      <alignment vertical="top"/>
      <protection locked="0"/>
    </xf>
    <xf numFmtId="0" fontId="1" fillId="0" borderId="15" xfId="0" applyFont="1" applyBorder="1" applyAlignment="1">
      <alignment vertical="top"/>
      <protection locked="0"/>
    </xf>
    <xf numFmtId="0" fontId="10" fillId="0" borderId="8" xfId="0" applyFont="1" applyBorder="1" applyAlignment="1">
      <alignment vertical="top"/>
      <protection locked="0"/>
    </xf>
    <xf numFmtId="0" fontId="1" fillId="0" borderId="5" xfId="0" applyFont="1" applyBorder="1" applyAlignment="1">
      <alignment vertical="top"/>
      <protection locked="0"/>
    </xf>
    <xf numFmtId="0" fontId="8" fillId="0" borderId="3" xfId="0" applyFont="1" applyBorder="1" applyAlignment="1">
      <alignment horizontal="center" vertical="center"/>
      <protection locked="0"/>
    </xf>
    <xf numFmtId="0" fontId="1" fillId="0" borderId="14" xfId="0" applyFont="1" applyBorder="1" applyAlignment="1">
      <alignment vertical="top"/>
      <protection locked="0"/>
    </xf>
    <xf numFmtId="0" fontId="1" fillId="0" borderId="0" xfId="0" applyFont="1" applyBorder="1" applyAlignment="1">
      <alignment vertical="top"/>
      <protection locked="0"/>
    </xf>
    <xf numFmtId="0" fontId="1" fillId="0" borderId="4" xfId="0" applyFont="1" applyBorder="1" applyAlignment="1">
      <alignment vertical="top"/>
      <protection locked="0"/>
    </xf>
    <xf numFmtId="0" fontId="1" fillId="0" borderId="8" xfId="0" applyFont="1" applyBorder="1" applyAlignment="1">
      <alignment vertical="top"/>
      <protection locked="0"/>
    </xf>
    <xf numFmtId="0" fontId="3" fillId="0" borderId="14" xfId="0" applyFont="1" applyBorder="1" applyAlignment="1">
      <alignment horizontal="center" vertical="center"/>
      <protection locked="0"/>
    </xf>
    <xf numFmtId="0" fontId="1" fillId="0" borderId="0" xfId="0" applyFont="1" applyBorder="1" applyAlignment="1">
      <alignment horizontal="center" vertical="center"/>
      <protection locked="0"/>
    </xf>
    <xf numFmtId="0" fontId="6" fillId="5" borderId="1" xfId="0" applyFont="1" applyFill="1" applyBorder="1" applyAlignment="1">
      <alignment horizontal="center" vertical="center"/>
      <protection locked="0"/>
    </xf>
    <xf numFmtId="0" fontId="7" fillId="5" borderId="1" xfId="0" applyFont="1" applyFill="1" applyBorder="1" applyAlignment="1">
      <alignment horizontal="center" vertical="top"/>
      <protection locked="0"/>
    </xf>
    <xf numFmtId="0" fontId="1" fillId="5" borderId="1" xfId="0" applyFont="1" applyFill="1" applyBorder="1" applyAlignment="1">
      <alignment horizontal="center" vertical="top"/>
      <protection locked="0"/>
    </xf>
    <xf numFmtId="0" fontId="6" fillId="5" borderId="8" xfId="0" applyFont="1" applyFill="1" applyBorder="1" applyAlignment="1">
      <alignment horizontal="center" vertical="center"/>
      <protection locked="0"/>
    </xf>
    <xf numFmtId="0" fontId="7" fillId="5" borderId="8" xfId="0" applyFont="1" applyFill="1" applyBorder="1" applyAlignment="1">
      <alignment horizontal="center" vertical="center"/>
      <protection locked="0"/>
    </xf>
    <xf numFmtId="0" fontId="1" fillId="5" borderId="8" xfId="0" applyFont="1" applyFill="1" applyBorder="1" applyAlignment="1">
      <alignment horizontal="center" vertical="center"/>
      <protection locked="0"/>
    </xf>
    <xf numFmtId="0" fontId="2" fillId="4" borderId="3" xfId="0" applyFont="1" applyFill="1" applyBorder="1" applyAlignment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  <protection locked="0"/>
    </xf>
    <xf numFmtId="0" fontId="4" fillId="0" borderId="14" xfId="0" applyFont="1" applyBorder="1" applyAlignment="1">
      <alignment horizontal="center" vertical="center"/>
      <protection locked="0"/>
    </xf>
    <xf numFmtId="0" fontId="4" fillId="0" borderId="0" xfId="0" applyFont="1" applyBorder="1" applyAlignment="1">
      <alignment horizontal="center" vertical="center"/>
      <protection locked="0"/>
    </xf>
    <xf numFmtId="0" fontId="4" fillId="0" borderId="0" xfId="0" applyFont="1" applyBorder="1" applyAlignment="1">
      <alignment vertical="top"/>
      <protection locked="0"/>
    </xf>
    <xf numFmtId="0" fontId="4" fillId="0" borderId="4" xfId="0" applyFont="1" applyBorder="1" applyAlignment="1">
      <alignment horizontal="center" vertical="center"/>
      <protection locked="0"/>
    </xf>
    <xf numFmtId="0" fontId="4" fillId="0" borderId="8" xfId="0" applyFont="1" applyBorder="1" applyAlignment="1">
      <alignment horizontal="center" vertical="center"/>
      <protection locked="0"/>
    </xf>
    <xf numFmtId="0" fontId="4" fillId="0" borderId="8" xfId="0" applyFont="1" applyBorder="1" applyAlignment="1">
      <alignment vertical="top"/>
      <protection locked="0"/>
    </xf>
    <xf numFmtId="0" fontId="5" fillId="0" borderId="0" xfId="0" applyFont="1" applyAlignment="1">
      <alignment horizontal="center" vertical="top" wrapText="1"/>
      <protection locked="0"/>
    </xf>
    <xf numFmtId="0" fontId="20" fillId="0" borderId="0" xfId="0" applyFont="1" applyFill="1" applyBorder="1" applyAlignment="1">
      <alignment horizontal="center" vertical="center"/>
      <protection locked="0"/>
    </xf>
    <xf numFmtId="0" fontId="18" fillId="0" borderId="0" xfId="0" applyFont="1" applyFill="1" applyBorder="1" applyAlignment="1">
      <alignment vertical="top"/>
      <protection locked="0"/>
    </xf>
    <xf numFmtId="0" fontId="18" fillId="0" borderId="11" xfId="0" applyFont="1" applyFill="1" applyBorder="1" applyAlignment="1">
      <alignment vertical="top"/>
      <protection locked="0"/>
    </xf>
    <xf numFmtId="49" fontId="17" fillId="3" borderId="16" xfId="0" applyNumberFormat="1" applyFont="1" applyFill="1" applyBorder="1" applyAlignment="1">
      <alignment horizontal="left" vertical="center" wrapText="1" indent="11"/>
      <protection locked="0"/>
    </xf>
    <xf numFmtId="0" fontId="17" fillId="3" borderId="17" xfId="0" applyFont="1" applyFill="1" applyBorder="1" applyAlignment="1">
      <alignment horizontal="left" vertical="center" indent="11"/>
      <protection locked="0"/>
    </xf>
    <xf numFmtId="0" fontId="19" fillId="3" borderId="17" xfId="0" applyFont="1" applyFill="1" applyBorder="1" applyAlignment="1">
      <alignment horizontal="left" vertical="top" indent="11"/>
      <protection locked="0"/>
    </xf>
    <xf numFmtId="49" fontId="9" fillId="6" borderId="9" xfId="0" applyNumberFormat="1" applyFont="1" applyFill="1" applyBorder="1" applyAlignment="1">
      <alignment horizontal="left" vertical="center" wrapText="1"/>
      <protection locked="0"/>
    </xf>
    <xf numFmtId="0" fontId="0" fillId="0" borderId="0" xfId="0" applyFont="1" applyBorder="1" applyAlignment="1">
      <alignment vertical="top"/>
      <protection locked="0"/>
    </xf>
    <xf numFmtId="0" fontId="21" fillId="6" borderId="0" xfId="0" applyFont="1" applyFill="1" applyBorder="1" applyAlignment="1">
      <alignment vertical="center"/>
      <protection locked="0"/>
    </xf>
    <xf numFmtId="0" fontId="9" fillId="0" borderId="0" xfId="0" applyFont="1" applyBorder="1" applyAlignment="1">
      <alignment vertical="top"/>
      <protection locked="0"/>
    </xf>
    <xf numFmtId="49" fontId="9" fillId="6" borderId="4" xfId="0" applyNumberFormat="1" applyFont="1" applyFill="1" applyBorder="1" applyAlignment="1">
      <alignment horizontal="left" vertical="center" wrapText="1"/>
      <protection locked="0"/>
    </xf>
    <xf numFmtId="0" fontId="21" fillId="6" borderId="8" xfId="0" applyFont="1" applyFill="1" applyBorder="1" applyAlignment="1">
      <alignment vertical="center"/>
      <protection locked="0"/>
    </xf>
    <xf numFmtId="0" fontId="9" fillId="0" borderId="8" xfId="0" applyFont="1" applyBorder="1" applyAlignment="1">
      <alignment vertical="top"/>
      <protection locked="0"/>
    </xf>
    <xf numFmtId="0" fontId="12" fillId="7" borderId="18" xfId="0" applyFont="1" applyFill="1" applyBorder="1" applyAlignment="1">
      <alignment horizontal="center" vertical="center" wrapText="1"/>
      <protection locked="0"/>
    </xf>
    <xf numFmtId="0" fontId="3" fillId="7" borderId="19" xfId="0" applyFont="1" applyFill="1" applyBorder="1" applyAlignment="1">
      <alignment vertical="center"/>
      <protection locked="0"/>
    </xf>
    <xf numFmtId="0" fontId="3" fillId="0" borderId="19" xfId="0" applyFont="1" applyBorder="1" applyAlignment="1">
      <alignment vertical="center"/>
      <protection locked="0"/>
    </xf>
    <xf numFmtId="0" fontId="0" fillId="0" borderId="19" xfId="0" applyFont="1" applyBorder="1" applyAlignment="1">
      <alignment vertical="top"/>
      <protection locked="0"/>
    </xf>
    <xf numFmtId="0" fontId="3" fillId="0" borderId="20" xfId="0" applyFont="1" applyBorder="1" applyAlignment="1">
      <alignment vertical="center"/>
      <protection locked="0"/>
    </xf>
    <xf numFmtId="0" fontId="13" fillId="7" borderId="21" xfId="0" applyFont="1" applyFill="1" applyBorder="1" applyAlignment="1">
      <alignment horizontal="center" vertical="center" wrapText="1"/>
      <protection locked="0"/>
    </xf>
    <xf numFmtId="0" fontId="3" fillId="7" borderId="0" xfId="0" applyFont="1" applyFill="1" applyBorder="1" applyAlignment="1">
      <alignment horizontal="center" vertical="center"/>
      <protection locked="0"/>
    </xf>
    <xf numFmtId="0" fontId="3" fillId="0" borderId="0" xfId="0" applyFont="1" applyBorder="1" applyAlignment="1">
      <alignment horizontal="center" vertical="center"/>
      <protection locked="0"/>
    </xf>
    <xf numFmtId="0" fontId="3" fillId="0" borderId="22" xfId="0" applyFont="1" applyBorder="1" applyAlignment="1">
      <alignment horizontal="center" vertical="center"/>
      <protection locked="0"/>
    </xf>
    <xf numFmtId="0" fontId="3" fillId="7" borderId="23" xfId="0" applyFont="1" applyFill="1" applyBorder="1" applyAlignment="1">
      <alignment horizontal="left" vertical="center"/>
      <protection locked="0"/>
    </xf>
    <xf numFmtId="0" fontId="3" fillId="7" borderId="24" xfId="0" applyFont="1" applyFill="1" applyBorder="1" applyAlignment="1">
      <alignment horizontal="center" vertical="center"/>
      <protection locked="0"/>
    </xf>
    <xf numFmtId="0" fontId="3" fillId="0" borderId="24" xfId="0" applyFont="1" applyBorder="1" applyAlignment="1">
      <alignment horizontal="center" vertical="center"/>
      <protection locked="0"/>
    </xf>
    <xf numFmtId="0" fontId="0" fillId="0" borderId="24" xfId="0" applyFont="1" applyBorder="1" applyAlignment="1">
      <alignment vertical="top"/>
      <protection locked="0"/>
    </xf>
    <xf numFmtId="0" fontId="3" fillId="0" borderId="25" xfId="0" applyFont="1" applyBorder="1" applyAlignment="1">
      <alignment horizontal="center" vertical="center"/>
      <protection locked="0"/>
    </xf>
    <xf numFmtId="0" fontId="15" fillId="6" borderId="7" xfId="0" applyFont="1" applyFill="1" applyBorder="1" applyAlignment="1">
      <alignment horizontal="center" vertical="center"/>
      <protection locked="0"/>
    </xf>
    <xf numFmtId="0" fontId="14" fillId="2" borderId="7" xfId="0" applyFont="1" applyFill="1" applyBorder="1" applyAlignment="1">
      <alignment vertical="center"/>
      <protection locked="0"/>
    </xf>
    <xf numFmtId="0" fontId="16" fillId="2" borderId="7" xfId="0" applyFont="1" applyFill="1" applyBorder="1" applyAlignment="1">
      <alignment vertical="top"/>
      <protection locked="0"/>
    </xf>
    <xf numFmtId="0" fontId="14" fillId="2" borderId="26" xfId="0" applyFont="1" applyFill="1" applyBorder="1" applyAlignment="1">
      <alignment vertical="center"/>
      <protection locked="0"/>
    </xf>
  </cellXfs>
  <cellStyles count="1">
    <cellStyle name="Normal" xfId="0" builtinId="0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BFBFBF"/>
      <rgbColor rgb="00660066"/>
      <rgbColor rgb="00FF8080"/>
      <rgbColor rgb="000066CC"/>
      <rgbColor rgb="00CCCCFF"/>
      <rgbColor rgb="00999999"/>
      <rgbColor rgb="00B0C4DE"/>
      <rgbColor rgb="00F5F5F5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33</xdr:row>
      <xdr:rowOff>171450</xdr:rowOff>
    </xdr:from>
    <xdr:to>
      <xdr:col>7</xdr:col>
      <xdr:colOff>314325</xdr:colOff>
      <xdr:row>37</xdr:row>
      <xdr:rowOff>0</xdr:rowOff>
    </xdr:to>
    <xdr:sp macro="" textlink="">
      <xdr:nvSpPr>
        <xdr:cNvPr id="1030" name="rectangle1">
          <a:extLst>
            <a:ext uri="{FF2B5EF4-FFF2-40B4-BE49-F238E27FC236}">
              <a16:creationId xmlns:a16="http://schemas.microsoft.com/office/drawing/2014/main" id="{1230532E-3DF0-4571-9021-B948BBBBAA8C}"/>
            </a:ext>
          </a:extLst>
        </xdr:cNvPr>
        <xdr:cNvSpPr>
          <a:spLocks noChangeArrowheads="1"/>
        </xdr:cNvSpPr>
      </xdr:nvSpPr>
      <xdr:spPr bwMode="auto">
        <a:xfrm>
          <a:off x="2476500" y="7705725"/>
          <a:ext cx="1838325" cy="6286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48"/>
  <sheetViews>
    <sheetView showZeros="0" tabSelected="1" zoomScaleNormal="100" workbookViewId="0"/>
  </sheetViews>
  <sheetFormatPr baseColWidth="10" defaultColWidth="10" defaultRowHeight="15" customHeight="1" x14ac:dyDescent="0.15"/>
  <cols>
    <col min="1" max="12" width="10" style="1" customWidth="1"/>
    <col min="13" max="16384" width="10" style="1"/>
  </cols>
  <sheetData>
    <row r="3" spans="2:11" ht="29.25" customHeight="1" x14ac:dyDescent="0.15">
      <c r="B3" s="64" t="s">
        <v>0</v>
      </c>
      <c r="C3" s="65"/>
      <c r="D3" s="45"/>
      <c r="E3" s="45"/>
      <c r="F3" s="45"/>
      <c r="G3" s="45"/>
      <c r="H3" s="45"/>
      <c r="I3" s="45"/>
      <c r="J3" s="45"/>
      <c r="K3" s="46"/>
    </row>
    <row r="4" spans="2:11" ht="18" customHeight="1" x14ac:dyDescent="0.15">
      <c r="B4" s="5"/>
      <c r="C4" s="2"/>
      <c r="D4" s="3"/>
      <c r="E4" s="3"/>
      <c r="F4" s="3"/>
      <c r="G4" s="3"/>
      <c r="H4" s="3"/>
      <c r="I4" s="3"/>
      <c r="J4" s="3"/>
      <c r="K4" s="4"/>
    </row>
    <row r="5" spans="2:11" ht="15" customHeight="1" x14ac:dyDescent="0.15">
      <c r="B5" s="56" t="s">
        <v>1</v>
      </c>
      <c r="C5" s="57"/>
      <c r="D5" s="53"/>
      <c r="E5" s="53"/>
      <c r="F5" s="53"/>
      <c r="G5" s="53"/>
      <c r="H5" s="53"/>
      <c r="I5" s="53"/>
      <c r="J5" s="53"/>
      <c r="K5" s="48"/>
    </row>
    <row r="6" spans="2:11" ht="18" customHeight="1" x14ac:dyDescent="0.15">
      <c r="B6" s="66" t="s">
        <v>2</v>
      </c>
      <c r="C6" s="67"/>
      <c r="D6" s="68"/>
      <c r="E6" s="68"/>
      <c r="F6" s="53"/>
      <c r="G6" s="53"/>
      <c r="H6" s="53"/>
      <c r="I6" s="53"/>
      <c r="J6" s="53"/>
      <c r="K6" s="48"/>
    </row>
    <row r="7" spans="2:11" ht="18" customHeight="1" x14ac:dyDescent="0.15">
      <c r="B7" s="66" t="s">
        <v>3</v>
      </c>
      <c r="C7" s="67"/>
      <c r="D7" s="68"/>
      <c r="E7" s="68"/>
      <c r="F7" s="53"/>
      <c r="G7" s="53"/>
      <c r="H7" s="53"/>
      <c r="I7" s="53"/>
      <c r="J7" s="53"/>
      <c r="K7" s="48"/>
    </row>
    <row r="8" spans="2:11" ht="18" customHeight="1" x14ac:dyDescent="0.15">
      <c r="B8" s="69"/>
      <c r="C8" s="70"/>
      <c r="D8" s="71"/>
      <c r="E8" s="71"/>
      <c r="F8" s="55"/>
      <c r="G8" s="55"/>
      <c r="H8" s="55"/>
      <c r="I8" s="55"/>
      <c r="J8" s="55"/>
      <c r="K8" s="50"/>
    </row>
    <row r="13" spans="2:11" ht="25.5" customHeight="1" x14ac:dyDescent="0.15">
      <c r="B13" s="72" t="s">
        <v>4</v>
      </c>
      <c r="C13" s="43"/>
      <c r="D13" s="43"/>
      <c r="E13" s="43"/>
      <c r="F13" s="43"/>
      <c r="G13" s="43"/>
      <c r="H13" s="43"/>
      <c r="I13" s="43"/>
      <c r="J13" s="43"/>
      <c r="K13" s="43"/>
    </row>
    <row r="18" spans="2:11" ht="45.75" customHeight="1" x14ac:dyDescent="0.15">
      <c r="B18" s="6"/>
      <c r="C18" s="58" t="s">
        <v>5</v>
      </c>
      <c r="D18" s="59"/>
      <c r="E18" s="59"/>
      <c r="F18" s="59"/>
      <c r="G18" s="59"/>
      <c r="H18" s="60"/>
      <c r="I18" s="60"/>
      <c r="J18" s="60"/>
      <c r="K18" s="7"/>
    </row>
    <row r="19" spans="2:11" ht="45.75" customHeight="1" x14ac:dyDescent="0.15">
      <c r="B19" s="8"/>
      <c r="C19" s="61"/>
      <c r="D19" s="62"/>
      <c r="E19" s="62"/>
      <c r="F19" s="62"/>
      <c r="G19" s="62"/>
      <c r="H19" s="63"/>
      <c r="I19" s="63"/>
      <c r="J19" s="63"/>
      <c r="K19" s="9"/>
    </row>
    <row r="34" spans="2:11" ht="18" customHeight="1" x14ac:dyDescent="0.15">
      <c r="B34" s="51" t="s">
        <v>6</v>
      </c>
      <c r="C34" s="45"/>
      <c r="D34" s="45"/>
      <c r="E34" s="45"/>
      <c r="F34" s="45"/>
      <c r="G34" s="45"/>
      <c r="H34" s="45"/>
      <c r="I34" s="44" t="s">
        <v>7</v>
      </c>
      <c r="J34" s="45"/>
      <c r="K34" s="46" t="s">
        <v>7</v>
      </c>
    </row>
    <row r="35" spans="2:11" ht="15" customHeight="1" x14ac:dyDescent="0.15">
      <c r="B35" s="52"/>
      <c r="C35" s="53"/>
      <c r="D35" s="53"/>
      <c r="E35" s="53"/>
      <c r="F35" s="53"/>
      <c r="G35" s="53"/>
      <c r="H35" s="53"/>
      <c r="I35" s="47" t="s">
        <v>8</v>
      </c>
      <c r="J35" s="47"/>
      <c r="K35" s="48"/>
    </row>
    <row r="36" spans="2:11" ht="15" customHeight="1" x14ac:dyDescent="0.15">
      <c r="B36" s="52"/>
      <c r="C36" s="53"/>
      <c r="D36" s="53"/>
      <c r="E36" s="53"/>
      <c r="F36" s="53"/>
      <c r="G36" s="53"/>
      <c r="H36" s="53"/>
      <c r="I36" s="47" t="s">
        <v>9</v>
      </c>
      <c r="J36" s="47"/>
      <c r="K36" s="48"/>
    </row>
    <row r="37" spans="2:11" ht="15" customHeight="1" x14ac:dyDescent="0.15">
      <c r="B37" s="52"/>
      <c r="C37" s="53"/>
      <c r="D37" s="53"/>
      <c r="E37" s="53"/>
      <c r="F37" s="53"/>
      <c r="G37" s="53"/>
      <c r="H37" s="53"/>
      <c r="I37" s="47" t="s">
        <v>10</v>
      </c>
      <c r="J37" s="47"/>
      <c r="K37" s="48"/>
    </row>
    <row r="38" spans="2:11" ht="15" customHeight="1" x14ac:dyDescent="0.15">
      <c r="B38" s="54"/>
      <c r="C38" s="55"/>
      <c r="D38" s="55"/>
      <c r="E38" s="55"/>
      <c r="F38" s="55"/>
      <c r="G38" s="55"/>
      <c r="H38" s="55"/>
      <c r="I38" s="49" t="s">
        <v>11</v>
      </c>
      <c r="J38" s="49"/>
      <c r="K38" s="50"/>
    </row>
    <row r="48" spans="2:11" ht="15" customHeight="1" x14ac:dyDescent="0.15">
      <c r="B48" s="42" t="s">
        <v>12</v>
      </c>
      <c r="C48" s="43"/>
      <c r="D48" s="43"/>
      <c r="E48" s="43"/>
      <c r="F48" s="43"/>
      <c r="G48" s="43"/>
      <c r="H48" s="43"/>
      <c r="I48" s="43"/>
      <c r="J48" s="43"/>
      <c r="K48" s="43"/>
    </row>
  </sheetData>
  <mergeCells count="15">
    <mergeCell ref="B5:K5"/>
    <mergeCell ref="C18:J19"/>
    <mergeCell ref="B3:K3"/>
    <mergeCell ref="B6:K6"/>
    <mergeCell ref="B7:K7"/>
    <mergeCell ref="B8:K8"/>
    <mergeCell ref="B13:K13"/>
    <mergeCell ref="B48:K48"/>
    <mergeCell ref="I34:K34"/>
    <mergeCell ref="I35:K35"/>
    <mergeCell ref="I36:K36"/>
    <mergeCell ref="I37:K37"/>
    <mergeCell ref="I38:K38"/>
    <mergeCell ref="B34:D38"/>
    <mergeCell ref="E34:H38"/>
  </mergeCells>
  <printOptions horizontalCentered="1" verticalCentered="1"/>
  <pageMargins left="0" right="0" top="0" bottom="0" header="0" footer="0"/>
  <pageSetup paperSize="9" orientation="portrait" useFirstPageNumber="1" errors="blank"/>
  <ignoredErrors>
    <ignoredError sqref="B3:K48" evalError="1" twoDigitTextYear="1" numberStoredAsText="1" formula="1" formulaRange="1" unlockedFormula="1" emptyCellReference="1" listDataValidation="1" calculatedColumn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6"/>
  <sheetViews>
    <sheetView showZeros="0" zoomScaleNormal="100" workbookViewId="0">
      <pane ySplit="7" topLeftCell="A8" activePane="bottomLeft" state="frozenSplit"/>
      <selection pane="bottomLeft"/>
    </sheetView>
  </sheetViews>
  <sheetFormatPr baseColWidth="10" defaultColWidth="10" defaultRowHeight="15" customHeight="1" x14ac:dyDescent="0.15"/>
  <cols>
    <col min="1" max="1" width="1.6640625" customWidth="1"/>
    <col min="2" max="2" width="14.5" customWidth="1"/>
    <col min="3" max="3" width="57.83203125" customWidth="1"/>
    <col min="4" max="4" width="9.1640625" customWidth="1"/>
    <col min="5" max="6" width="10.33203125" customWidth="1"/>
    <col min="7" max="7" width="10" customWidth="1"/>
    <col min="8" max="8" width="11.5" customWidth="1"/>
    <col min="9" max="9" width="19.1640625" customWidth="1"/>
  </cols>
  <sheetData>
    <row r="1" spans="1:9" ht="15" customHeight="1" thickBot="1" x14ac:dyDescent="0.2"/>
    <row r="2" spans="1:9" ht="22.5" customHeight="1" x14ac:dyDescent="0.15">
      <c r="A2" s="10"/>
      <c r="B2" s="86" t="s">
        <v>13</v>
      </c>
      <c r="C2" s="87"/>
      <c r="D2" s="88"/>
      <c r="E2" s="88"/>
      <c r="F2" s="89"/>
      <c r="G2" s="88"/>
      <c r="H2" s="88"/>
      <c r="I2" s="90"/>
    </row>
    <row r="3" spans="1:9" ht="22.5" customHeight="1" x14ac:dyDescent="0.15">
      <c r="A3" s="10"/>
      <c r="B3" s="91" t="s">
        <v>4</v>
      </c>
      <c r="C3" s="92"/>
      <c r="D3" s="93"/>
      <c r="E3" s="93"/>
      <c r="F3" s="80"/>
      <c r="G3" s="93"/>
      <c r="H3" s="93"/>
      <c r="I3" s="94"/>
    </row>
    <row r="4" spans="1:9" ht="22.5" customHeight="1" x14ac:dyDescent="0.15">
      <c r="A4" s="10"/>
      <c r="B4" s="95" t="s">
        <v>14</v>
      </c>
      <c r="C4" s="96"/>
      <c r="D4" s="97"/>
      <c r="E4" s="97"/>
      <c r="F4" s="98"/>
      <c r="G4" s="97"/>
      <c r="H4" s="97"/>
      <c r="I4" s="99"/>
    </row>
    <row r="5" spans="1:9" ht="15" customHeight="1" x14ac:dyDescent="0.15">
      <c r="A5" s="10"/>
      <c r="B5" s="10"/>
      <c r="C5" s="10"/>
    </row>
    <row r="6" spans="1:9" ht="18" customHeight="1" x14ac:dyDescent="0.15">
      <c r="A6" s="10"/>
      <c r="B6" s="11"/>
      <c r="C6" s="12"/>
      <c r="D6" s="100" t="s">
        <v>15</v>
      </c>
      <c r="E6" s="101"/>
      <c r="F6" s="102"/>
      <c r="G6" s="101"/>
      <c r="H6" s="101"/>
      <c r="I6" s="103"/>
    </row>
    <row r="7" spans="1:9" ht="18" customHeight="1" x14ac:dyDescent="0.15">
      <c r="A7" s="10"/>
      <c r="B7" s="13" t="s">
        <v>16</v>
      </c>
      <c r="C7" s="13" t="s">
        <v>17</v>
      </c>
      <c r="D7" s="13" t="s">
        <v>18</v>
      </c>
      <c r="E7" s="13" t="s">
        <v>19</v>
      </c>
      <c r="F7" s="13" t="s">
        <v>20</v>
      </c>
      <c r="G7" s="14" t="s">
        <v>21</v>
      </c>
      <c r="H7" s="13" t="s">
        <v>22</v>
      </c>
      <c r="I7" s="15" t="s">
        <v>23</v>
      </c>
    </row>
    <row r="8" spans="1:9" ht="15" customHeight="1" x14ac:dyDescent="0.15">
      <c r="B8" s="16" t="s">
        <v>24</v>
      </c>
      <c r="C8" s="17" t="s">
        <v>25</v>
      </c>
      <c r="D8" s="18"/>
      <c r="E8" s="19"/>
      <c r="F8" s="19"/>
      <c r="G8" s="20"/>
      <c r="H8" s="20"/>
      <c r="I8" s="21"/>
    </row>
    <row r="9" spans="1:9" ht="15" customHeight="1" x14ac:dyDescent="0.15">
      <c r="B9" s="22" t="s">
        <v>26</v>
      </c>
      <c r="C9" s="23" t="s">
        <v>27</v>
      </c>
      <c r="D9" s="24" t="s">
        <v>28</v>
      </c>
      <c r="E9" s="25">
        <v>1</v>
      </c>
      <c r="F9" s="25"/>
      <c r="G9" s="26">
        <v>0.2</v>
      </c>
      <c r="H9" s="27"/>
      <c r="I9" s="28">
        <f>IF(ISNUMBER(#REF!),IF(ISNUMBER($F9),ROUND(#REF!*$F9,2),ROUND(#REF!*$E9,2)),IF(ISNUMBER($F9),ROUND($H9*$F9,2),ROUND($H9*$E9,2)))</f>
        <v>0</v>
      </c>
    </row>
    <row r="10" spans="1:9" ht="15" customHeight="1" x14ac:dyDescent="0.15">
      <c r="B10" s="22" t="s">
        <v>29</v>
      </c>
      <c r="C10" s="23" t="s">
        <v>30</v>
      </c>
      <c r="D10" s="18"/>
      <c r="E10" s="19"/>
      <c r="F10" s="19"/>
      <c r="G10" s="20"/>
      <c r="H10" s="20"/>
      <c r="I10" s="21"/>
    </row>
    <row r="11" spans="1:9" ht="15" customHeight="1" x14ac:dyDescent="0.15">
      <c r="B11" s="22" t="s">
        <v>31</v>
      </c>
      <c r="C11" s="29" t="s">
        <v>32</v>
      </c>
      <c r="D11" s="18"/>
      <c r="E11" s="19"/>
      <c r="F11" s="19"/>
      <c r="G11" s="20"/>
      <c r="H11" s="20"/>
      <c r="I11" s="21"/>
    </row>
    <row r="12" spans="1:9" ht="15" customHeight="1" x14ac:dyDescent="0.15">
      <c r="B12" s="22" t="s">
        <v>33</v>
      </c>
      <c r="C12" s="30" t="s">
        <v>34</v>
      </c>
      <c r="D12" s="18"/>
      <c r="E12" s="19"/>
      <c r="F12" s="19"/>
      <c r="G12" s="20"/>
      <c r="H12" s="20"/>
      <c r="I12" s="21"/>
    </row>
    <row r="13" spans="1:9" ht="15" customHeight="1" x14ac:dyDescent="0.15">
      <c r="B13" s="22" t="s">
        <v>35</v>
      </c>
      <c r="C13" s="31" t="s">
        <v>36</v>
      </c>
      <c r="D13" s="24" t="s">
        <v>37</v>
      </c>
      <c r="E13" s="32">
        <v>4.5</v>
      </c>
      <c r="F13" s="32"/>
      <c r="G13" s="26">
        <v>0.2</v>
      </c>
      <c r="H13" s="27"/>
      <c r="I13" s="28">
        <f>IF(ISNUMBER(#REF!),IF(ISNUMBER($F13),ROUND(#REF!*$F13,2),ROUND(#REF!*$E13,2)),IF(ISNUMBER($F13),ROUND($H13*$F13,2),ROUND($H13*$E13,2)))</f>
        <v>0</v>
      </c>
    </row>
    <row r="14" spans="1:9" ht="15" customHeight="1" x14ac:dyDescent="0.15">
      <c r="B14" s="22" t="s">
        <v>38</v>
      </c>
      <c r="C14" s="31" t="s">
        <v>39</v>
      </c>
      <c r="D14" s="24" t="s">
        <v>37</v>
      </c>
      <c r="E14" s="32">
        <v>1.5</v>
      </c>
      <c r="F14" s="32"/>
      <c r="G14" s="26">
        <v>0.2</v>
      </c>
      <c r="H14" s="27"/>
      <c r="I14" s="28">
        <f>IF(ISNUMBER(#REF!),IF(ISNUMBER($F14),ROUND(#REF!*$F14,2),ROUND(#REF!*$E14,2)),IF(ISNUMBER($F14),ROUND($H14*$F14,2),ROUND($H14*$E14,2)))</f>
        <v>0</v>
      </c>
    </row>
    <row r="15" spans="1:9" ht="15" customHeight="1" x14ac:dyDescent="0.15">
      <c r="B15" s="22" t="s">
        <v>40</v>
      </c>
      <c r="C15" s="31" t="s">
        <v>41</v>
      </c>
      <c r="D15" s="24" t="s">
        <v>42</v>
      </c>
      <c r="E15" s="33">
        <v>4.5</v>
      </c>
      <c r="F15" s="33"/>
      <c r="G15" s="26">
        <v>0.2</v>
      </c>
      <c r="H15" s="27"/>
      <c r="I15" s="28">
        <f>IF(ISNUMBER(#REF!),IF(ISNUMBER($F15),ROUND(#REF!*$F15,2),ROUND(#REF!*$E15,2)),IF(ISNUMBER($F15),ROUND($H15*$F15,2),ROUND($H15*$E15,2)))</f>
        <v>0</v>
      </c>
    </row>
    <row r="16" spans="1:9" ht="15" customHeight="1" x14ac:dyDescent="0.15">
      <c r="B16" s="22" t="s">
        <v>43</v>
      </c>
      <c r="C16" s="30" t="s">
        <v>44</v>
      </c>
      <c r="D16" s="18"/>
      <c r="E16" s="19"/>
      <c r="F16" s="19"/>
      <c r="G16" s="20"/>
      <c r="H16" s="20"/>
      <c r="I16" s="21"/>
    </row>
    <row r="17" spans="2:9" ht="15" customHeight="1" x14ac:dyDescent="0.15">
      <c r="B17" s="22" t="s">
        <v>45</v>
      </c>
      <c r="C17" s="31" t="s">
        <v>46</v>
      </c>
      <c r="D17" s="18"/>
      <c r="E17" s="19"/>
      <c r="F17" s="19"/>
      <c r="G17" s="20"/>
      <c r="H17" s="20"/>
      <c r="I17" s="21"/>
    </row>
    <row r="18" spans="2:9" ht="15" customHeight="1" x14ac:dyDescent="0.15">
      <c r="B18" s="22" t="s">
        <v>47</v>
      </c>
      <c r="C18" s="31" t="s">
        <v>48</v>
      </c>
      <c r="D18" s="24" t="s">
        <v>37</v>
      </c>
      <c r="E18" s="32">
        <v>1.5</v>
      </c>
      <c r="F18" s="32"/>
      <c r="G18" s="26">
        <v>0.2</v>
      </c>
      <c r="H18" s="27"/>
      <c r="I18" s="28">
        <f>IF(ISNUMBER(#REF!),IF(ISNUMBER($F18),ROUND(#REF!*$F18,2),ROUND(#REF!*$E18,2)),IF(ISNUMBER($F18),ROUND($H18*$F18,2),ROUND($H18*$E18,2)))</f>
        <v>0</v>
      </c>
    </row>
    <row r="19" spans="2:9" ht="15" customHeight="1" x14ac:dyDescent="0.15">
      <c r="B19" s="22" t="s">
        <v>49</v>
      </c>
      <c r="C19" s="31" t="s">
        <v>50</v>
      </c>
      <c r="D19" s="24" t="s">
        <v>51</v>
      </c>
      <c r="E19" s="32">
        <v>75</v>
      </c>
      <c r="F19" s="32"/>
      <c r="G19" s="26">
        <v>0.2</v>
      </c>
      <c r="H19" s="27"/>
      <c r="I19" s="28">
        <f>IF(ISNUMBER(#REF!),IF(ISNUMBER($F19),ROUND(#REF!*$F19,2),ROUND(#REF!*$E19,2)),IF(ISNUMBER($F19),ROUND($H19*$F19,2),ROUND($H19*$E19,2)))</f>
        <v>0</v>
      </c>
    </row>
    <row r="20" spans="2:9" ht="15" customHeight="1" x14ac:dyDescent="0.15">
      <c r="B20" s="22" t="s">
        <v>52</v>
      </c>
      <c r="C20" s="30" t="s">
        <v>53</v>
      </c>
      <c r="D20" s="18"/>
      <c r="E20" s="19"/>
      <c r="F20" s="19"/>
      <c r="G20" s="20"/>
      <c r="H20" s="20"/>
      <c r="I20" s="21"/>
    </row>
    <row r="21" spans="2:9" ht="15" customHeight="1" x14ac:dyDescent="0.15">
      <c r="B21" s="22" t="s">
        <v>54</v>
      </c>
      <c r="C21" s="31" t="s">
        <v>55</v>
      </c>
      <c r="D21" s="24" t="s">
        <v>37</v>
      </c>
      <c r="E21" s="32">
        <v>2.87</v>
      </c>
      <c r="F21" s="32"/>
      <c r="G21" s="26">
        <v>0.2</v>
      </c>
      <c r="H21" s="27"/>
      <c r="I21" s="28">
        <f>IF(ISNUMBER(#REF!),IF(ISNUMBER($F21),ROUND(#REF!*$F21,2),ROUND(#REF!*$E21,2)),IF(ISNUMBER($F21),ROUND($H21*$F21,2),ROUND($H21*$E21,2)))</f>
        <v>0</v>
      </c>
    </row>
    <row r="22" spans="2:9" ht="15" customHeight="1" x14ac:dyDescent="0.15">
      <c r="B22" s="22" t="s">
        <v>56</v>
      </c>
      <c r="C22" s="31" t="s">
        <v>57</v>
      </c>
      <c r="D22" s="18"/>
      <c r="E22" s="19"/>
      <c r="F22" s="19"/>
      <c r="G22" s="20"/>
      <c r="H22" s="20"/>
      <c r="I22" s="21"/>
    </row>
    <row r="23" spans="2:9" ht="15" customHeight="1" x14ac:dyDescent="0.15">
      <c r="B23" s="22" t="s">
        <v>58</v>
      </c>
      <c r="C23" s="31" t="s">
        <v>59</v>
      </c>
      <c r="D23" s="24" t="s">
        <v>37</v>
      </c>
      <c r="E23" s="32">
        <v>2.2000000000000002</v>
      </c>
      <c r="F23" s="32"/>
      <c r="G23" s="26">
        <v>0.2</v>
      </c>
      <c r="H23" s="27"/>
      <c r="I23" s="28">
        <f>IF(ISNUMBER(#REF!),IF(ISNUMBER($F23),ROUND(#REF!*$F23,2),ROUND(#REF!*$E23,2)),IF(ISNUMBER($F23),ROUND($H23*$F23,2),ROUND($H23*$E23,2)))</f>
        <v>0</v>
      </c>
    </row>
    <row r="24" spans="2:9" ht="15" customHeight="1" x14ac:dyDescent="0.15">
      <c r="B24" s="22" t="s">
        <v>60</v>
      </c>
      <c r="C24" s="31" t="s">
        <v>61</v>
      </c>
      <c r="D24" s="24" t="s">
        <v>51</v>
      </c>
      <c r="E24" s="32">
        <v>145</v>
      </c>
      <c r="F24" s="32"/>
      <c r="G24" s="26">
        <v>0.2</v>
      </c>
      <c r="H24" s="27"/>
      <c r="I24" s="28">
        <f>IF(ISNUMBER(#REF!),IF(ISNUMBER($F24),ROUND(#REF!*$F24,2),ROUND(#REF!*$E24,2)),IF(ISNUMBER($F24),ROUND($H24*$F24,2),ROUND($H24*$E24,2)))</f>
        <v>0</v>
      </c>
    </row>
    <row r="25" spans="2:9" ht="15" customHeight="1" x14ac:dyDescent="0.15">
      <c r="B25" s="22" t="s">
        <v>62</v>
      </c>
      <c r="C25" s="30" t="s">
        <v>63</v>
      </c>
      <c r="D25" s="24" t="s">
        <v>28</v>
      </c>
      <c r="E25" s="25">
        <v>1</v>
      </c>
      <c r="F25" s="25"/>
      <c r="G25" s="26">
        <v>0.2</v>
      </c>
      <c r="H25" s="27"/>
      <c r="I25" s="28">
        <f>IF(ISNUMBER(#REF!),IF(ISNUMBER($F25),ROUND(#REF!*$F25,2),ROUND(#REF!*$E25,2)),IF(ISNUMBER($F25),ROUND($H25*$F25,2),ROUND($H25*$E25,2)))</f>
        <v>0</v>
      </c>
    </row>
    <row r="26" spans="2:9" ht="15" customHeight="1" x14ac:dyDescent="0.15">
      <c r="B26" s="22" t="s">
        <v>64</v>
      </c>
      <c r="C26" s="29" t="s">
        <v>65</v>
      </c>
      <c r="D26" s="24" t="s">
        <v>28</v>
      </c>
      <c r="E26" s="25">
        <v>1</v>
      </c>
      <c r="F26" s="25"/>
      <c r="G26" s="26">
        <v>0.2</v>
      </c>
      <c r="H26" s="27"/>
      <c r="I26" s="28">
        <f>IF(ISNUMBER(#REF!),IF(ISNUMBER($F26),ROUND(#REF!*$F26,2),ROUND(#REF!*$E26,2)),IF(ISNUMBER($F26),ROUND($H26*$F26,2),ROUND($H26*$E26,2)))</f>
        <v>0</v>
      </c>
    </row>
    <row r="27" spans="2:9" ht="15" customHeight="1" x14ac:dyDescent="0.15">
      <c r="B27" s="22" t="s">
        <v>66</v>
      </c>
      <c r="C27" s="29" t="s">
        <v>67</v>
      </c>
      <c r="D27" s="24" t="s">
        <v>28</v>
      </c>
      <c r="E27" s="25">
        <v>1</v>
      </c>
      <c r="F27" s="25"/>
      <c r="G27" s="26">
        <v>0.2</v>
      </c>
      <c r="H27" s="27"/>
      <c r="I27" s="28">
        <f>IF(ISNUMBER(#REF!),IF(ISNUMBER($F27),ROUND(#REF!*$F27,2),ROUND(#REF!*$E27,2)),IF(ISNUMBER($F27),ROUND($H27*$F27,2),ROUND($H27*$E27,2)))</f>
        <v>0</v>
      </c>
    </row>
    <row r="28" spans="2:9" ht="18" customHeight="1" x14ac:dyDescent="0.15">
      <c r="B28" s="76" t="s">
        <v>68</v>
      </c>
      <c r="C28" s="77"/>
      <c r="D28" s="77"/>
      <c r="E28" s="77"/>
      <c r="F28" s="78"/>
      <c r="G28" s="77"/>
      <c r="H28" s="77"/>
      <c r="I28" s="34">
        <f>SUM(I$13:I$15)+SUM(I$18:I$19)+I$21+SUM(I$23:I$27)</f>
        <v>0</v>
      </c>
    </row>
    <row r="29" spans="2:9" ht="15" customHeight="1" x14ac:dyDescent="0.15">
      <c r="B29" s="22" t="s">
        <v>69</v>
      </c>
      <c r="C29" s="23" t="s">
        <v>70</v>
      </c>
      <c r="D29" s="18"/>
      <c r="E29" s="19"/>
      <c r="F29" s="19"/>
      <c r="G29" s="20"/>
      <c r="H29" s="20"/>
      <c r="I29" s="21"/>
    </row>
    <row r="30" spans="2:9" ht="15" customHeight="1" x14ac:dyDescent="0.15">
      <c r="B30" s="22" t="s">
        <v>71</v>
      </c>
      <c r="C30" s="29" t="s">
        <v>72</v>
      </c>
      <c r="D30" s="18"/>
      <c r="E30" s="19"/>
      <c r="F30" s="19"/>
      <c r="G30" s="20"/>
      <c r="H30" s="20"/>
      <c r="I30" s="21"/>
    </row>
    <row r="31" spans="2:9" ht="15" customHeight="1" x14ac:dyDescent="0.15">
      <c r="B31" s="22" t="s">
        <v>73</v>
      </c>
      <c r="C31" s="30" t="s">
        <v>74</v>
      </c>
      <c r="D31" s="24" t="s">
        <v>75</v>
      </c>
      <c r="E31" s="33">
        <v>5</v>
      </c>
      <c r="F31" s="33"/>
      <c r="G31" s="26">
        <v>0.2</v>
      </c>
      <c r="H31" s="27"/>
      <c r="I31" s="28">
        <f>IF(ISNUMBER(#REF!),IF(ISNUMBER($F31),ROUND(#REF!*$F31,2),ROUND(#REF!*$E31,2)),IF(ISNUMBER($F31),ROUND($H31*$F31,2),ROUND($H31*$E31,2)))</f>
        <v>0</v>
      </c>
    </row>
    <row r="32" spans="2:9" ht="15" customHeight="1" x14ac:dyDescent="0.15">
      <c r="B32" s="22" t="s">
        <v>76</v>
      </c>
      <c r="C32" s="30" t="s">
        <v>77</v>
      </c>
      <c r="D32" s="24" t="s">
        <v>75</v>
      </c>
      <c r="E32" s="33">
        <v>5</v>
      </c>
      <c r="F32" s="33"/>
      <c r="G32" s="26">
        <v>0.2</v>
      </c>
      <c r="H32" s="27"/>
      <c r="I32" s="28">
        <f>IF(ISNUMBER(#REF!),IF(ISNUMBER($F32),ROUND(#REF!*$F32,2),ROUND(#REF!*$E32,2)),IF(ISNUMBER($F32),ROUND($H32*$F32,2),ROUND($H32*$E32,2)))</f>
        <v>0</v>
      </c>
    </row>
    <row r="33" spans="2:9" ht="15" customHeight="1" x14ac:dyDescent="0.15">
      <c r="B33" s="22" t="s">
        <v>78</v>
      </c>
      <c r="C33" s="30" t="s">
        <v>79</v>
      </c>
      <c r="D33" s="24" t="s">
        <v>28</v>
      </c>
      <c r="E33" s="25">
        <v>1</v>
      </c>
      <c r="F33" s="25"/>
      <c r="G33" s="26">
        <v>0.2</v>
      </c>
      <c r="H33" s="27"/>
      <c r="I33" s="28">
        <f>IF(ISNUMBER(#REF!),IF(ISNUMBER($F33),ROUND(#REF!*$F33,2),ROUND(#REF!*$E33,2)),IF(ISNUMBER($F33),ROUND($H33*$F33,2),ROUND($H33*$E33,2)))</f>
        <v>0</v>
      </c>
    </row>
    <row r="34" spans="2:9" ht="15" customHeight="1" x14ac:dyDescent="0.15">
      <c r="B34" s="22" t="s">
        <v>80</v>
      </c>
      <c r="C34" s="29" t="s">
        <v>81</v>
      </c>
      <c r="D34" s="18"/>
      <c r="E34" s="19"/>
      <c r="F34" s="19"/>
      <c r="G34" s="20"/>
      <c r="H34" s="20"/>
      <c r="I34" s="21"/>
    </row>
    <row r="35" spans="2:9" ht="15" customHeight="1" x14ac:dyDescent="0.15">
      <c r="B35" s="22" t="s">
        <v>82</v>
      </c>
      <c r="C35" s="30" t="s">
        <v>83</v>
      </c>
      <c r="D35" s="24" t="s">
        <v>75</v>
      </c>
      <c r="E35" s="33">
        <v>5</v>
      </c>
      <c r="F35" s="33"/>
      <c r="G35" s="26">
        <v>0.2</v>
      </c>
      <c r="H35" s="27"/>
      <c r="I35" s="28">
        <f>IF(ISNUMBER(#REF!),IF(ISNUMBER($F35),ROUND(#REF!*$F35,2),ROUND(#REF!*$E35,2)),IF(ISNUMBER($F35),ROUND($H35*$F35,2),ROUND($H35*$E35,2)))</f>
        <v>0</v>
      </c>
    </row>
    <row r="36" spans="2:9" ht="15" customHeight="1" x14ac:dyDescent="0.15">
      <c r="B36" s="22" t="s">
        <v>84</v>
      </c>
      <c r="C36" s="30" t="s">
        <v>85</v>
      </c>
      <c r="D36" s="24" t="s">
        <v>28</v>
      </c>
      <c r="E36" s="25">
        <v>1</v>
      </c>
      <c r="F36" s="25"/>
      <c r="G36" s="26">
        <v>0.2</v>
      </c>
      <c r="H36" s="27"/>
      <c r="I36" s="28">
        <f>IF(ISNUMBER(#REF!),IF(ISNUMBER($F36),ROUND(#REF!*$F36,2),ROUND(#REF!*$E36,2)),IF(ISNUMBER($F36),ROUND($H36*$F36,2),ROUND($H36*$E36,2)))</f>
        <v>0</v>
      </c>
    </row>
    <row r="37" spans="2:9" ht="18" customHeight="1" x14ac:dyDescent="0.15">
      <c r="B37" s="76" t="s">
        <v>86</v>
      </c>
      <c r="C37" s="77"/>
      <c r="D37" s="77"/>
      <c r="E37" s="77"/>
      <c r="F37" s="78"/>
      <c r="G37" s="77"/>
      <c r="H37" s="77"/>
      <c r="I37" s="34">
        <f>SUM(I$31:I$33)+SUM(I$35:I$36)</f>
        <v>0</v>
      </c>
    </row>
    <row r="38" spans="2:9" ht="15" customHeight="1" x14ac:dyDescent="0.15">
      <c r="B38" s="22" t="s">
        <v>87</v>
      </c>
      <c r="C38" s="23" t="s">
        <v>88</v>
      </c>
      <c r="D38" s="18"/>
      <c r="E38" s="19"/>
      <c r="F38" s="19"/>
      <c r="G38" s="20"/>
      <c r="H38" s="20"/>
      <c r="I38" s="21"/>
    </row>
    <row r="39" spans="2:9" ht="15" customHeight="1" x14ac:dyDescent="0.15">
      <c r="B39" s="22" t="s">
        <v>89</v>
      </c>
      <c r="C39" s="29" t="s">
        <v>90</v>
      </c>
      <c r="D39" s="24" t="s">
        <v>75</v>
      </c>
      <c r="E39" s="33">
        <v>310</v>
      </c>
      <c r="F39" s="33"/>
      <c r="G39" s="26">
        <v>0.2</v>
      </c>
      <c r="H39" s="27"/>
      <c r="I39" s="28">
        <f>IF(ISNUMBER(#REF!),IF(ISNUMBER($F39),ROUND(#REF!*$F39,2),ROUND(#REF!*$E39,2)),IF(ISNUMBER($F39),ROUND($H39*$F39,2),ROUND($H39*$E39,2)))</f>
        <v>0</v>
      </c>
    </row>
    <row r="40" spans="2:9" ht="15" customHeight="1" x14ac:dyDescent="0.15">
      <c r="B40" s="22" t="s">
        <v>91</v>
      </c>
      <c r="C40" s="29" t="s">
        <v>92</v>
      </c>
      <c r="D40" s="24" t="s">
        <v>28</v>
      </c>
      <c r="E40" s="25">
        <v>1</v>
      </c>
      <c r="F40" s="25"/>
      <c r="G40" s="26">
        <v>0.2</v>
      </c>
      <c r="H40" s="27"/>
      <c r="I40" s="28">
        <f>IF(ISNUMBER(#REF!),IF(ISNUMBER($F40),ROUND(#REF!*$F40,2),ROUND(#REF!*$E40,2)),IF(ISNUMBER($F40),ROUND($H40*$F40,2),ROUND($H40*$E40,2)))</f>
        <v>0</v>
      </c>
    </row>
    <row r="41" spans="2:9" ht="15" customHeight="1" x14ac:dyDescent="0.15">
      <c r="B41" s="22" t="s">
        <v>93</v>
      </c>
      <c r="C41" s="29" t="s">
        <v>94</v>
      </c>
      <c r="D41" s="24" t="s">
        <v>28</v>
      </c>
      <c r="E41" s="25">
        <v>1</v>
      </c>
      <c r="F41" s="25"/>
      <c r="G41" s="26">
        <v>0.2</v>
      </c>
      <c r="H41" s="27"/>
      <c r="I41" s="28">
        <f>IF(ISNUMBER(#REF!),IF(ISNUMBER($F41),ROUND(#REF!*$F41,2),ROUND(#REF!*$E41,2)),IF(ISNUMBER($F41),ROUND($H41*$F41,2),ROUND($H41*$E41,2)))</f>
        <v>0</v>
      </c>
    </row>
    <row r="42" spans="2:9" ht="18" customHeight="1" x14ac:dyDescent="0.15">
      <c r="B42" s="76" t="s">
        <v>95</v>
      </c>
      <c r="C42" s="77"/>
      <c r="D42" s="77"/>
      <c r="E42" s="77"/>
      <c r="F42" s="78"/>
      <c r="G42" s="77"/>
      <c r="H42" s="77"/>
      <c r="I42" s="34">
        <f>SUM(I$39:I$41)</f>
        <v>0</v>
      </c>
    </row>
    <row r="43" spans="2:9" ht="15" customHeight="1" thickBot="1" x14ac:dyDescent="0.2">
      <c r="B43" s="22" t="s">
        <v>96</v>
      </c>
      <c r="C43" s="23" t="s">
        <v>97</v>
      </c>
      <c r="D43" s="24" t="s">
        <v>28</v>
      </c>
      <c r="E43" s="25">
        <v>1</v>
      </c>
      <c r="F43" s="25"/>
      <c r="G43" s="26">
        <v>0.2</v>
      </c>
      <c r="H43" s="27"/>
      <c r="I43" s="28">
        <f>IF(ISNUMBER(#REF!),IF(ISNUMBER($F43),ROUND(#REF!*$F43,2),ROUND(#REF!*$E43,2)),IF(ISNUMBER($F43),ROUND($H43*$F43,2),ROUND($H43*$E43,2)))</f>
        <v>0</v>
      </c>
    </row>
    <row r="44" spans="2:9" ht="18" customHeight="1" thickBot="1" x14ac:dyDescent="0.2">
      <c r="B44" s="76" t="s">
        <v>381</v>
      </c>
      <c r="C44" s="77"/>
      <c r="D44" s="77"/>
      <c r="E44" s="77"/>
      <c r="F44" s="78"/>
      <c r="G44" s="77"/>
      <c r="H44" s="77"/>
      <c r="I44" s="34">
        <f>SUM(I$39:I$41)</f>
        <v>0</v>
      </c>
    </row>
    <row r="45" spans="2:9" ht="15" customHeight="1" x14ac:dyDescent="0.15">
      <c r="B45" s="22" t="s">
        <v>98</v>
      </c>
      <c r="C45" s="23" t="s">
        <v>99</v>
      </c>
      <c r="D45" s="18"/>
      <c r="E45" s="19"/>
      <c r="F45" s="19"/>
      <c r="G45" s="20"/>
      <c r="H45" s="20"/>
      <c r="I45" s="21"/>
    </row>
    <row r="46" spans="2:9" ht="15" customHeight="1" x14ac:dyDescent="0.15">
      <c r="B46" s="22" t="s">
        <v>100</v>
      </c>
      <c r="C46" s="29" t="s">
        <v>101</v>
      </c>
      <c r="D46" s="73" t="s">
        <v>380</v>
      </c>
      <c r="E46" s="74"/>
      <c r="F46" s="74"/>
      <c r="G46" s="74"/>
      <c r="H46" s="74"/>
      <c r="I46" s="75"/>
    </row>
    <row r="47" spans="2:9" ht="15" customHeight="1" x14ac:dyDescent="0.15">
      <c r="B47" s="22" t="s">
        <v>102</v>
      </c>
      <c r="C47" s="30" t="s">
        <v>103</v>
      </c>
      <c r="D47" s="73" t="s">
        <v>380</v>
      </c>
      <c r="E47" s="74"/>
      <c r="F47" s="74"/>
      <c r="G47" s="74"/>
      <c r="H47" s="74"/>
      <c r="I47" s="75"/>
    </row>
    <row r="48" spans="2:9" ht="15" customHeight="1" x14ac:dyDescent="0.15">
      <c r="B48" s="22" t="s">
        <v>104</v>
      </c>
      <c r="C48" s="30" t="s">
        <v>105</v>
      </c>
      <c r="D48" s="73" t="s">
        <v>380</v>
      </c>
      <c r="E48" s="74"/>
      <c r="F48" s="74"/>
      <c r="G48" s="74"/>
      <c r="H48" s="74"/>
      <c r="I48" s="75"/>
    </row>
    <row r="49" spans="2:9" ht="15" customHeight="1" x14ac:dyDescent="0.15">
      <c r="B49" s="22" t="s">
        <v>106</v>
      </c>
      <c r="C49" s="31" t="s">
        <v>107</v>
      </c>
      <c r="D49" s="73" t="s">
        <v>380</v>
      </c>
      <c r="E49" s="74"/>
      <c r="F49" s="74"/>
      <c r="G49" s="74"/>
      <c r="H49" s="74"/>
      <c r="I49" s="75"/>
    </row>
    <row r="50" spans="2:9" ht="15" customHeight="1" x14ac:dyDescent="0.15">
      <c r="B50" s="22" t="s">
        <v>108</v>
      </c>
      <c r="C50" s="31" t="s">
        <v>109</v>
      </c>
      <c r="D50" s="73" t="s">
        <v>380</v>
      </c>
      <c r="E50" s="74"/>
      <c r="F50" s="74"/>
      <c r="G50" s="74"/>
      <c r="H50" s="74"/>
      <c r="I50" s="75"/>
    </row>
    <row r="51" spans="2:9" ht="15" customHeight="1" x14ac:dyDescent="0.15">
      <c r="B51" s="22" t="s">
        <v>110</v>
      </c>
      <c r="C51" s="31" t="s">
        <v>111</v>
      </c>
      <c r="D51" s="73" t="s">
        <v>380</v>
      </c>
      <c r="E51" s="74"/>
      <c r="F51" s="74"/>
      <c r="G51" s="74"/>
      <c r="H51" s="74"/>
      <c r="I51" s="75"/>
    </row>
    <row r="52" spans="2:9" ht="15" customHeight="1" x14ac:dyDescent="0.15">
      <c r="B52" s="22" t="s">
        <v>112</v>
      </c>
      <c r="C52" s="31" t="s">
        <v>113</v>
      </c>
      <c r="D52" s="73" t="s">
        <v>380</v>
      </c>
      <c r="E52" s="74"/>
      <c r="F52" s="74"/>
      <c r="G52" s="74"/>
      <c r="H52" s="74"/>
      <c r="I52" s="75"/>
    </row>
    <row r="53" spans="2:9" ht="15" customHeight="1" x14ac:dyDescent="0.15">
      <c r="B53" s="22" t="s">
        <v>114</v>
      </c>
      <c r="C53" s="31" t="s">
        <v>115</v>
      </c>
      <c r="D53" s="73" t="s">
        <v>380</v>
      </c>
      <c r="E53" s="74"/>
      <c r="F53" s="74"/>
      <c r="G53" s="74"/>
      <c r="H53" s="74"/>
      <c r="I53" s="75"/>
    </row>
    <row r="54" spans="2:9" ht="15" customHeight="1" x14ac:dyDescent="0.15">
      <c r="B54" s="22" t="s">
        <v>116</v>
      </c>
      <c r="C54" s="31" t="s">
        <v>117</v>
      </c>
      <c r="D54" s="73" t="s">
        <v>380</v>
      </c>
      <c r="E54" s="74"/>
      <c r="F54" s="74"/>
      <c r="G54" s="74"/>
      <c r="H54" s="74"/>
      <c r="I54" s="75"/>
    </row>
    <row r="55" spans="2:9" ht="15" customHeight="1" x14ac:dyDescent="0.15">
      <c r="B55" s="22" t="s">
        <v>118</v>
      </c>
      <c r="C55" s="31" t="s">
        <v>119</v>
      </c>
      <c r="D55" s="73" t="s">
        <v>380</v>
      </c>
      <c r="E55" s="74"/>
      <c r="F55" s="74"/>
      <c r="G55" s="74"/>
      <c r="H55" s="74"/>
      <c r="I55" s="75"/>
    </row>
    <row r="56" spans="2:9" ht="15" customHeight="1" x14ac:dyDescent="0.15">
      <c r="B56" s="22" t="s">
        <v>120</v>
      </c>
      <c r="C56" s="29" t="s">
        <v>121</v>
      </c>
      <c r="D56" s="73"/>
      <c r="E56" s="74"/>
      <c r="F56" s="74"/>
      <c r="G56" s="74"/>
      <c r="H56" s="74"/>
      <c r="I56" s="75"/>
    </row>
    <row r="57" spans="2:9" ht="15" customHeight="1" x14ac:dyDescent="0.15">
      <c r="B57" s="22" t="s">
        <v>122</v>
      </c>
      <c r="C57" s="29" t="s">
        <v>123</v>
      </c>
      <c r="D57" s="38"/>
      <c r="E57" s="39"/>
      <c r="F57" s="39"/>
      <c r="G57" s="40"/>
      <c r="H57" s="40"/>
      <c r="I57" s="41"/>
    </row>
    <row r="58" spans="2:9" ht="15" customHeight="1" x14ac:dyDescent="0.15">
      <c r="B58" s="22" t="s">
        <v>124</v>
      </c>
      <c r="C58" s="30" t="s">
        <v>125</v>
      </c>
      <c r="D58" s="73" t="s">
        <v>380</v>
      </c>
      <c r="E58" s="74"/>
      <c r="F58" s="74"/>
      <c r="G58" s="74"/>
      <c r="H58" s="74"/>
      <c r="I58" s="75"/>
    </row>
    <row r="59" spans="2:9" ht="15" customHeight="1" x14ac:dyDescent="0.15">
      <c r="B59" s="22" t="s">
        <v>126</v>
      </c>
      <c r="C59" s="30" t="s">
        <v>127</v>
      </c>
      <c r="D59" s="73" t="s">
        <v>380</v>
      </c>
      <c r="E59" s="74"/>
      <c r="F59" s="74"/>
      <c r="G59" s="74"/>
      <c r="H59" s="74"/>
      <c r="I59" s="75"/>
    </row>
    <row r="60" spans="2:9" ht="15" customHeight="1" x14ac:dyDescent="0.15">
      <c r="B60" s="22" t="s">
        <v>128</v>
      </c>
      <c r="C60" s="30" t="s">
        <v>129</v>
      </c>
      <c r="D60" s="24" t="s">
        <v>28</v>
      </c>
      <c r="E60" s="25">
        <v>1</v>
      </c>
      <c r="F60" s="25"/>
      <c r="G60" s="26">
        <v>0.2</v>
      </c>
      <c r="H60" s="27"/>
      <c r="I60" s="28">
        <f>IF(ISNUMBER(#REF!),IF(ISNUMBER($F60),ROUND(#REF!*$F60,2),ROUND(#REF!*$E60,2)),IF(ISNUMBER($F60),ROUND($H60*$F60,2),ROUND($H60*$E60,2)))</f>
        <v>0</v>
      </c>
    </row>
    <row r="61" spans="2:9" ht="15" customHeight="1" x14ac:dyDescent="0.15">
      <c r="B61" s="22" t="s">
        <v>130</v>
      </c>
      <c r="C61" s="30" t="s">
        <v>131</v>
      </c>
      <c r="D61" s="24" t="s">
        <v>42</v>
      </c>
      <c r="E61" s="33">
        <v>1</v>
      </c>
      <c r="F61" s="33"/>
      <c r="G61" s="26">
        <v>0.2</v>
      </c>
      <c r="H61" s="27"/>
      <c r="I61" s="28">
        <f>IF(ISNUMBER(#REF!),IF(ISNUMBER($F61),ROUND(#REF!*$F61,2),ROUND(#REF!*$E61,2)),IF(ISNUMBER($F61),ROUND($H61*$F61,2),ROUND($H61*$E61,2)))</f>
        <v>0</v>
      </c>
    </row>
    <row r="62" spans="2:9" ht="15" customHeight="1" x14ac:dyDescent="0.15">
      <c r="B62" s="22" t="s">
        <v>132</v>
      </c>
      <c r="C62" s="30" t="s">
        <v>133</v>
      </c>
      <c r="D62" s="24" t="s">
        <v>28</v>
      </c>
      <c r="E62" s="25">
        <v>1</v>
      </c>
      <c r="F62" s="25"/>
      <c r="G62" s="26">
        <v>0.2</v>
      </c>
      <c r="H62" s="27"/>
      <c r="I62" s="28">
        <f>IF(ISNUMBER(#REF!),IF(ISNUMBER($F62),ROUND(#REF!*$F62,2),ROUND(#REF!*$E62,2)),IF(ISNUMBER($F62),ROUND($H62*$F62,2),ROUND($H62*$E62,2)))</f>
        <v>0</v>
      </c>
    </row>
    <row r="63" spans="2:9" ht="15" customHeight="1" x14ac:dyDescent="0.15">
      <c r="B63" s="22" t="s">
        <v>134</v>
      </c>
      <c r="C63" s="30" t="s">
        <v>135</v>
      </c>
      <c r="D63" s="24" t="s">
        <v>28</v>
      </c>
      <c r="E63" s="25">
        <v>1</v>
      </c>
      <c r="F63" s="25"/>
      <c r="G63" s="26">
        <v>0.2</v>
      </c>
      <c r="H63" s="27"/>
      <c r="I63" s="28">
        <f>IF(ISNUMBER(#REF!),IF(ISNUMBER($F63),ROUND(#REF!*$F63,2),ROUND(#REF!*$E63,2)),IF(ISNUMBER($F63),ROUND($H63*$F63,2),ROUND($H63*$E63,2)))</f>
        <v>0</v>
      </c>
    </row>
    <row r="64" spans="2:9" ht="15" customHeight="1" x14ac:dyDescent="0.15">
      <c r="B64" s="22" t="s">
        <v>136</v>
      </c>
      <c r="C64" s="30" t="s">
        <v>137</v>
      </c>
      <c r="D64" s="24"/>
      <c r="E64" s="35">
        <v>0</v>
      </c>
      <c r="F64" s="35"/>
      <c r="G64" s="26">
        <v>0.2</v>
      </c>
      <c r="H64" s="27"/>
      <c r="I64" s="28">
        <f>IF(ISNUMBER(#REF!),IF(ISNUMBER($F64),ROUND(#REF!*$F64,2),ROUND(#REF!*$E64,2)),IF(ISNUMBER($F64),ROUND($H64*$F64,2),ROUND($H64*$E64,2)))</f>
        <v>0</v>
      </c>
    </row>
    <row r="65" spans="2:9" ht="15" customHeight="1" x14ac:dyDescent="0.15">
      <c r="B65" s="22" t="s">
        <v>138</v>
      </c>
      <c r="C65" s="31" t="s">
        <v>139</v>
      </c>
      <c r="D65" s="24" t="s">
        <v>28</v>
      </c>
      <c r="E65" s="25">
        <v>1</v>
      </c>
      <c r="F65" s="25"/>
      <c r="G65" s="26">
        <v>0.2</v>
      </c>
      <c r="H65" s="27"/>
      <c r="I65" s="28">
        <f>IF(ISNUMBER(#REF!),IF(ISNUMBER($F65),ROUND(#REF!*$F65,2),ROUND(#REF!*$E65,2)),IF(ISNUMBER($F65),ROUND($H65*$F65,2),ROUND($H65*$E65,2)))</f>
        <v>0</v>
      </c>
    </row>
    <row r="66" spans="2:9" ht="15" customHeight="1" x14ac:dyDescent="0.15">
      <c r="B66" s="22" t="s">
        <v>140</v>
      </c>
      <c r="C66" s="31" t="s">
        <v>141</v>
      </c>
      <c r="D66" s="24" t="s">
        <v>28</v>
      </c>
      <c r="E66" s="25">
        <v>1</v>
      </c>
      <c r="F66" s="25"/>
      <c r="G66" s="26">
        <v>0.2</v>
      </c>
      <c r="H66" s="27"/>
      <c r="I66" s="28">
        <f>IF(ISNUMBER(#REF!),IF(ISNUMBER($F66),ROUND(#REF!*$F66,2),ROUND(#REF!*$E66,2)),IF(ISNUMBER($F66),ROUND($H66*$F66,2),ROUND($H66*$E66,2)))</f>
        <v>0</v>
      </c>
    </row>
    <row r="67" spans="2:9" ht="15" customHeight="1" x14ac:dyDescent="0.15">
      <c r="B67" s="22" t="s">
        <v>142</v>
      </c>
      <c r="C67" s="31" t="s">
        <v>143</v>
      </c>
      <c r="D67" s="24" t="s">
        <v>28</v>
      </c>
      <c r="E67" s="25">
        <v>1</v>
      </c>
      <c r="F67" s="25"/>
      <c r="G67" s="26">
        <v>0.2</v>
      </c>
      <c r="H67" s="27"/>
      <c r="I67" s="28">
        <f>IF(ISNUMBER(#REF!),IF(ISNUMBER($F67),ROUND(#REF!*$F67,2),ROUND(#REF!*$E67,2)),IF(ISNUMBER($F67),ROUND($H67*$F67,2),ROUND($H67*$E67,2)))</f>
        <v>0</v>
      </c>
    </row>
    <row r="68" spans="2:9" ht="15" customHeight="1" x14ac:dyDescent="0.15">
      <c r="B68" s="22" t="s">
        <v>144</v>
      </c>
      <c r="C68" s="30" t="s">
        <v>145</v>
      </c>
      <c r="D68" s="24"/>
      <c r="E68" s="35">
        <v>0</v>
      </c>
      <c r="F68" s="35"/>
      <c r="G68" s="26">
        <v>0.2</v>
      </c>
      <c r="H68" s="27"/>
      <c r="I68" s="28">
        <f>IF(ISNUMBER(#REF!),IF(ISNUMBER($F68),ROUND(#REF!*$F68,2),ROUND(#REF!*$E68,2)),IF(ISNUMBER($F68),ROUND($H68*$F68,2),ROUND($H68*$E68,2)))</f>
        <v>0</v>
      </c>
    </row>
    <row r="69" spans="2:9" ht="15" customHeight="1" x14ac:dyDescent="0.15">
      <c r="B69" s="22" t="s">
        <v>146</v>
      </c>
      <c r="C69" s="31" t="s">
        <v>147</v>
      </c>
      <c r="D69" s="24" t="s">
        <v>28</v>
      </c>
      <c r="E69" s="25">
        <v>1</v>
      </c>
      <c r="F69" s="25"/>
      <c r="G69" s="26">
        <v>0.2</v>
      </c>
      <c r="H69" s="27"/>
      <c r="I69" s="28">
        <f>IF(ISNUMBER(#REF!),IF(ISNUMBER($F69),ROUND(#REF!*$F69,2),ROUND(#REF!*$E69,2)),IF(ISNUMBER($F69),ROUND($H69*$F69,2),ROUND($H69*$E69,2)))</f>
        <v>0</v>
      </c>
    </row>
    <row r="70" spans="2:9" ht="15" customHeight="1" x14ac:dyDescent="0.15">
      <c r="B70" s="22" t="s">
        <v>148</v>
      </c>
      <c r="C70" s="31" t="s">
        <v>149</v>
      </c>
      <c r="D70" s="24" t="s">
        <v>28</v>
      </c>
      <c r="E70" s="25">
        <v>1</v>
      </c>
      <c r="F70" s="25"/>
      <c r="G70" s="26">
        <v>0.2</v>
      </c>
      <c r="H70" s="27"/>
      <c r="I70" s="28">
        <f>IF(ISNUMBER(#REF!),IF(ISNUMBER($F70),ROUND(#REF!*$F70,2),ROUND(#REF!*$E70,2)),IF(ISNUMBER($F70),ROUND($H70*$F70,2),ROUND($H70*$E70,2)))</f>
        <v>0</v>
      </c>
    </row>
    <row r="71" spans="2:9" ht="15" customHeight="1" x14ac:dyDescent="0.15">
      <c r="B71" s="22" t="s">
        <v>150</v>
      </c>
      <c r="C71" s="31" t="s">
        <v>151</v>
      </c>
      <c r="D71" s="24" t="s">
        <v>28</v>
      </c>
      <c r="E71" s="25">
        <v>1</v>
      </c>
      <c r="F71" s="25"/>
      <c r="G71" s="26">
        <v>0.2</v>
      </c>
      <c r="H71" s="27"/>
      <c r="I71" s="28">
        <f>IF(ISNUMBER(#REF!),IF(ISNUMBER($F71),ROUND(#REF!*$F71,2),ROUND(#REF!*$E71,2)),IF(ISNUMBER($F71),ROUND($H71*$F71,2),ROUND($H71*$E71,2)))</f>
        <v>0</v>
      </c>
    </row>
    <row r="72" spans="2:9" ht="15" customHeight="1" x14ac:dyDescent="0.15">
      <c r="B72" s="22" t="s">
        <v>152</v>
      </c>
      <c r="C72" s="30" t="s">
        <v>153</v>
      </c>
      <c r="D72" s="24"/>
      <c r="E72" s="35">
        <v>0</v>
      </c>
      <c r="F72" s="35"/>
      <c r="G72" s="26">
        <v>0.2</v>
      </c>
      <c r="H72" s="27"/>
      <c r="I72" s="28">
        <f>IF(ISNUMBER(#REF!),IF(ISNUMBER($F72),ROUND(#REF!*$F72,2),ROUND(#REF!*$E72,2)),IF(ISNUMBER($F72),ROUND($H72*$F72,2),ROUND($H72*$E72,2)))</f>
        <v>0</v>
      </c>
    </row>
    <row r="73" spans="2:9" ht="15" customHeight="1" x14ac:dyDescent="0.15">
      <c r="B73" s="22" t="s">
        <v>154</v>
      </c>
      <c r="C73" s="31" t="s">
        <v>155</v>
      </c>
      <c r="D73" s="24" t="s">
        <v>42</v>
      </c>
      <c r="E73" s="33">
        <v>10</v>
      </c>
      <c r="F73" s="33"/>
      <c r="G73" s="26">
        <v>0.2</v>
      </c>
      <c r="H73" s="27"/>
      <c r="I73" s="28">
        <f>IF(ISNUMBER(#REF!),IF(ISNUMBER($F73),ROUND(#REF!*$F73,2),ROUND(#REF!*$E73,2)),IF(ISNUMBER($F73),ROUND($H73*$F73,2),ROUND($H73*$E73,2)))</f>
        <v>0</v>
      </c>
    </row>
    <row r="74" spans="2:9" ht="15" customHeight="1" x14ac:dyDescent="0.15">
      <c r="B74" s="22" t="s">
        <v>156</v>
      </c>
      <c r="C74" s="31" t="s">
        <v>157</v>
      </c>
      <c r="D74" s="18"/>
      <c r="E74" s="19"/>
      <c r="F74" s="19"/>
      <c r="G74" s="20"/>
      <c r="H74" s="20"/>
      <c r="I74" s="21"/>
    </row>
    <row r="75" spans="2:9" ht="15" customHeight="1" x14ac:dyDescent="0.15">
      <c r="B75" s="22" t="s">
        <v>158</v>
      </c>
      <c r="C75" s="31" t="s">
        <v>159</v>
      </c>
      <c r="D75" s="24" t="s">
        <v>42</v>
      </c>
      <c r="E75" s="33">
        <v>10</v>
      </c>
      <c r="F75" s="33"/>
      <c r="G75" s="26">
        <v>0.2</v>
      </c>
      <c r="H75" s="27"/>
      <c r="I75" s="28">
        <f>IF(ISNUMBER(#REF!),IF(ISNUMBER($F75),ROUND(#REF!*$F75,2),ROUND(#REF!*$E75,2)),IF(ISNUMBER($F75),ROUND($H75*$F75,2),ROUND($H75*$E75,2)))</f>
        <v>0</v>
      </c>
    </row>
    <row r="76" spans="2:9" ht="15" customHeight="1" x14ac:dyDescent="0.15">
      <c r="B76" s="22" t="s">
        <v>160</v>
      </c>
      <c r="C76" s="31" t="s">
        <v>161</v>
      </c>
      <c r="D76" s="24" t="s">
        <v>42</v>
      </c>
      <c r="E76" s="33">
        <v>64</v>
      </c>
      <c r="F76" s="33"/>
      <c r="G76" s="26">
        <v>0.2</v>
      </c>
      <c r="H76" s="27"/>
      <c r="I76" s="28">
        <f>IF(ISNUMBER(#REF!),IF(ISNUMBER($F76),ROUND(#REF!*$F76,2),ROUND(#REF!*$E76,2)),IF(ISNUMBER($F76),ROUND($H76*$F76,2),ROUND($H76*$E76,2)))</f>
        <v>0</v>
      </c>
    </row>
    <row r="77" spans="2:9" ht="15" customHeight="1" x14ac:dyDescent="0.15">
      <c r="B77" s="22" t="s">
        <v>162</v>
      </c>
      <c r="C77" s="31" t="s">
        <v>163</v>
      </c>
      <c r="D77" s="24" t="s">
        <v>42</v>
      </c>
      <c r="E77" s="33">
        <v>30</v>
      </c>
      <c r="F77" s="33"/>
      <c r="G77" s="26">
        <v>0.2</v>
      </c>
      <c r="H77" s="27"/>
      <c r="I77" s="28">
        <f>IF(ISNUMBER(#REF!),IF(ISNUMBER($F77),ROUND(#REF!*$F77,2),ROUND(#REF!*$E77,2)),IF(ISNUMBER($F77),ROUND($H77*$F77,2),ROUND($H77*$E77,2)))</f>
        <v>0</v>
      </c>
    </row>
    <row r="78" spans="2:9" ht="15" customHeight="1" x14ac:dyDescent="0.15">
      <c r="B78" s="22" t="s">
        <v>164</v>
      </c>
      <c r="C78" s="31" t="s">
        <v>165</v>
      </c>
      <c r="D78" s="24" t="s">
        <v>42</v>
      </c>
      <c r="E78" s="33">
        <v>184</v>
      </c>
      <c r="F78" s="33"/>
      <c r="G78" s="26">
        <v>0.2</v>
      </c>
      <c r="H78" s="27"/>
      <c r="I78" s="28">
        <f>IF(ISNUMBER(#REF!),IF(ISNUMBER($F78),ROUND(#REF!*$F78,2),ROUND(#REF!*$E78,2)),IF(ISNUMBER($F78),ROUND($H78*$F78,2),ROUND($H78*$E78,2)))</f>
        <v>0</v>
      </c>
    </row>
    <row r="79" spans="2:9" ht="15" customHeight="1" x14ac:dyDescent="0.15">
      <c r="B79" s="22" t="s">
        <v>166</v>
      </c>
      <c r="C79" s="31" t="s">
        <v>167</v>
      </c>
      <c r="D79" s="24" t="s">
        <v>42</v>
      </c>
      <c r="E79" s="33">
        <v>90</v>
      </c>
      <c r="F79" s="33"/>
      <c r="G79" s="26">
        <v>0.2</v>
      </c>
      <c r="H79" s="27"/>
      <c r="I79" s="28">
        <f>IF(ISNUMBER(#REF!),IF(ISNUMBER($F79),ROUND(#REF!*$F79,2),ROUND(#REF!*$E79,2)),IF(ISNUMBER($F79),ROUND($H79*$F79,2),ROUND($H79*$E79,2)))</f>
        <v>0</v>
      </c>
    </row>
    <row r="80" spans="2:9" ht="15" customHeight="1" x14ac:dyDescent="0.15">
      <c r="B80" s="22" t="s">
        <v>168</v>
      </c>
      <c r="C80" s="31" t="s">
        <v>169</v>
      </c>
      <c r="D80" s="24" t="s">
        <v>42</v>
      </c>
      <c r="E80" s="33">
        <v>200</v>
      </c>
      <c r="F80" s="33"/>
      <c r="G80" s="26">
        <v>0.2</v>
      </c>
      <c r="H80" s="27"/>
      <c r="I80" s="28">
        <f>IF(ISNUMBER(#REF!),IF(ISNUMBER($F80),ROUND(#REF!*$F80,2),ROUND(#REF!*$E80,2)),IF(ISNUMBER($F80),ROUND($H80*$F80,2),ROUND($H80*$E80,2)))</f>
        <v>0</v>
      </c>
    </row>
    <row r="81" spans="2:9" ht="15" customHeight="1" x14ac:dyDescent="0.15">
      <c r="B81" s="22" t="s">
        <v>170</v>
      </c>
      <c r="C81" s="31" t="s">
        <v>171</v>
      </c>
      <c r="D81" s="24" t="s">
        <v>42</v>
      </c>
      <c r="E81" s="33">
        <v>112</v>
      </c>
      <c r="F81" s="33"/>
      <c r="G81" s="26">
        <v>0.2</v>
      </c>
      <c r="H81" s="27"/>
      <c r="I81" s="28">
        <f>IF(ISNUMBER(#REF!),IF(ISNUMBER($F81),ROUND(#REF!*$F81,2),ROUND(#REF!*$E81,2)),IF(ISNUMBER($F81),ROUND($H81*$F81,2),ROUND($H81*$E81,2)))</f>
        <v>0</v>
      </c>
    </row>
    <row r="82" spans="2:9" ht="15" customHeight="1" x14ac:dyDescent="0.15">
      <c r="B82" s="22" t="s">
        <v>172</v>
      </c>
      <c r="C82" s="31" t="s">
        <v>173</v>
      </c>
      <c r="D82" s="24" t="s">
        <v>28</v>
      </c>
      <c r="E82" s="25">
        <v>58</v>
      </c>
      <c r="F82" s="25"/>
      <c r="G82" s="26">
        <v>0.2</v>
      </c>
      <c r="H82" s="27"/>
      <c r="I82" s="28">
        <f>IF(ISNUMBER(#REF!),IF(ISNUMBER($F82),ROUND(#REF!*$F82,2),ROUND(#REF!*$E82,2)),IF(ISNUMBER($F82),ROUND($H82*$F82,2),ROUND($H82*$E82,2)))</f>
        <v>0</v>
      </c>
    </row>
    <row r="83" spans="2:9" ht="15" customHeight="1" x14ac:dyDescent="0.15">
      <c r="B83" s="22" t="s">
        <v>174</v>
      </c>
      <c r="C83" s="30" t="s">
        <v>175</v>
      </c>
      <c r="D83" s="24"/>
      <c r="E83" s="35">
        <v>0</v>
      </c>
      <c r="F83" s="35"/>
      <c r="G83" s="26">
        <v>0.2</v>
      </c>
      <c r="H83" s="27"/>
      <c r="I83" s="28">
        <f>IF(ISNUMBER(#REF!),IF(ISNUMBER($F83),ROUND(#REF!*$F83,2),ROUND(#REF!*$E83,2)),IF(ISNUMBER($F83),ROUND($H83*$F83,2),ROUND($H83*$E83,2)))</f>
        <v>0</v>
      </c>
    </row>
    <row r="84" spans="2:9" ht="15" customHeight="1" x14ac:dyDescent="0.15">
      <c r="B84" s="22" t="s">
        <v>176</v>
      </c>
      <c r="C84" s="31" t="s">
        <v>177</v>
      </c>
      <c r="D84" s="24" t="s">
        <v>28</v>
      </c>
      <c r="E84" s="25">
        <v>9</v>
      </c>
      <c r="F84" s="25"/>
      <c r="G84" s="26">
        <v>0.2</v>
      </c>
      <c r="H84" s="27"/>
      <c r="I84" s="28">
        <f>IF(ISNUMBER(#REF!),IF(ISNUMBER($F84),ROUND(#REF!*$F84,2),ROUND(#REF!*$E84,2)),IF(ISNUMBER($F84),ROUND($H84*$F84,2),ROUND($H84*$E84,2)))</f>
        <v>0</v>
      </c>
    </row>
    <row r="85" spans="2:9" ht="15" customHeight="1" x14ac:dyDescent="0.15">
      <c r="B85" s="22" t="s">
        <v>178</v>
      </c>
      <c r="C85" s="31" t="s">
        <v>179</v>
      </c>
      <c r="D85" s="24" t="s">
        <v>28</v>
      </c>
      <c r="E85" s="25">
        <v>39</v>
      </c>
      <c r="F85" s="25"/>
      <c r="G85" s="26">
        <v>0.2</v>
      </c>
      <c r="H85" s="27"/>
      <c r="I85" s="28">
        <f>IF(ISNUMBER(#REF!),IF(ISNUMBER($F85),ROUND(#REF!*$F85,2),ROUND(#REF!*$E85,2)),IF(ISNUMBER($F85),ROUND($H85*$F85,2),ROUND($H85*$E85,2)))</f>
        <v>0</v>
      </c>
    </row>
    <row r="86" spans="2:9" ht="15" customHeight="1" x14ac:dyDescent="0.15">
      <c r="B86" s="22" t="s">
        <v>180</v>
      </c>
      <c r="C86" s="30" t="s">
        <v>181</v>
      </c>
      <c r="D86" s="24"/>
      <c r="E86" s="35">
        <v>0</v>
      </c>
      <c r="F86" s="35"/>
      <c r="G86" s="26">
        <v>0.2</v>
      </c>
      <c r="H86" s="27"/>
      <c r="I86" s="28">
        <f>IF(ISNUMBER(#REF!),IF(ISNUMBER($F86),ROUND(#REF!*$F86,2),ROUND(#REF!*$E86,2)),IF(ISNUMBER($F86),ROUND($H86*$F86,2),ROUND($H86*$E86,2)))</f>
        <v>0</v>
      </c>
    </row>
    <row r="87" spans="2:9" ht="15" customHeight="1" x14ac:dyDescent="0.15">
      <c r="B87" s="22" t="s">
        <v>182</v>
      </c>
      <c r="C87" s="31" t="s">
        <v>183</v>
      </c>
      <c r="D87" s="24" t="s">
        <v>28</v>
      </c>
      <c r="E87" s="25">
        <v>1</v>
      </c>
      <c r="F87" s="25"/>
      <c r="G87" s="26">
        <v>0.2</v>
      </c>
      <c r="H87" s="27"/>
      <c r="I87" s="28">
        <f>IF(ISNUMBER(#REF!),IF(ISNUMBER($F87),ROUND(#REF!*$F87,2),ROUND(#REF!*$E87,2)),IF(ISNUMBER($F87),ROUND($H87*$F87,2),ROUND($H87*$E87,2)))</f>
        <v>0</v>
      </c>
    </row>
    <row r="88" spans="2:9" ht="15" customHeight="1" x14ac:dyDescent="0.15">
      <c r="B88" s="22" t="s">
        <v>184</v>
      </c>
      <c r="C88" s="31" t="s">
        <v>185</v>
      </c>
      <c r="D88" s="24" t="s">
        <v>28</v>
      </c>
      <c r="E88" s="25">
        <v>9</v>
      </c>
      <c r="F88" s="25"/>
      <c r="G88" s="26">
        <v>0.2</v>
      </c>
      <c r="H88" s="27"/>
      <c r="I88" s="28">
        <f>IF(ISNUMBER(#REF!),IF(ISNUMBER($F88),ROUND(#REF!*$F88,2),ROUND(#REF!*$E88,2)),IF(ISNUMBER($F88),ROUND($H88*$F88,2),ROUND($H88*$E88,2)))</f>
        <v>0</v>
      </c>
    </row>
    <row r="89" spans="2:9" ht="15" customHeight="1" x14ac:dyDescent="0.15">
      <c r="B89" s="22" t="s">
        <v>186</v>
      </c>
      <c r="C89" s="30" t="s">
        <v>187</v>
      </c>
      <c r="D89" s="24"/>
      <c r="E89" s="35">
        <v>0</v>
      </c>
      <c r="F89" s="35"/>
      <c r="G89" s="26">
        <v>0.2</v>
      </c>
      <c r="H89" s="27"/>
      <c r="I89" s="28">
        <f>IF(ISNUMBER(#REF!),IF(ISNUMBER($F89),ROUND(#REF!*$F89,2),ROUND(#REF!*$E89,2)),IF(ISNUMBER($F89),ROUND($H89*$F89,2),ROUND($H89*$E89,2)))</f>
        <v>0</v>
      </c>
    </row>
    <row r="90" spans="2:9" ht="15" customHeight="1" x14ac:dyDescent="0.15">
      <c r="B90" s="22" t="s">
        <v>188</v>
      </c>
      <c r="C90" s="31" t="s">
        <v>189</v>
      </c>
      <c r="D90" s="24" t="s">
        <v>28</v>
      </c>
      <c r="E90" s="25">
        <v>1</v>
      </c>
      <c r="F90" s="25"/>
      <c r="G90" s="26">
        <v>0.2</v>
      </c>
      <c r="H90" s="27"/>
      <c r="I90" s="28">
        <f>IF(ISNUMBER(#REF!),IF(ISNUMBER($F90),ROUND(#REF!*$F90,2),ROUND(#REF!*$E90,2)),IF(ISNUMBER($F90),ROUND($H90*$F90,2),ROUND($H90*$E90,2)))</f>
        <v>0</v>
      </c>
    </row>
    <row r="91" spans="2:9" ht="15" customHeight="1" x14ac:dyDescent="0.15">
      <c r="B91" s="22" t="s">
        <v>190</v>
      </c>
      <c r="C91" s="31" t="s">
        <v>191</v>
      </c>
      <c r="D91" s="24" t="s">
        <v>42</v>
      </c>
      <c r="E91" s="33">
        <v>260</v>
      </c>
      <c r="F91" s="33"/>
      <c r="G91" s="26">
        <v>0.2</v>
      </c>
      <c r="H91" s="27"/>
      <c r="I91" s="28">
        <f>IF(ISNUMBER(#REF!),IF(ISNUMBER($F91),ROUND(#REF!*$F91,2),ROUND(#REF!*$E91,2)),IF(ISNUMBER($F91),ROUND($H91*$F91,2),ROUND($H91*$E91,2)))</f>
        <v>0</v>
      </c>
    </row>
    <row r="92" spans="2:9" ht="15" customHeight="1" x14ac:dyDescent="0.15">
      <c r="B92" s="22" t="s">
        <v>192</v>
      </c>
      <c r="C92" s="30" t="s">
        <v>193</v>
      </c>
      <c r="D92" s="24" t="s">
        <v>28</v>
      </c>
      <c r="E92" s="25">
        <v>1</v>
      </c>
      <c r="F92" s="25"/>
      <c r="G92" s="26">
        <v>0.2</v>
      </c>
      <c r="H92" s="27"/>
      <c r="I92" s="28">
        <f>IF(ISNUMBER(#REF!),IF(ISNUMBER($F92),ROUND(#REF!*$F92,2),ROUND(#REF!*$E92,2)),IF(ISNUMBER($F92),ROUND($H92*$F92,2),ROUND($H92*$E92,2)))</f>
        <v>0</v>
      </c>
    </row>
    <row r="93" spans="2:9" ht="15" customHeight="1" x14ac:dyDescent="0.15">
      <c r="B93" s="22" t="s">
        <v>194</v>
      </c>
      <c r="C93" s="29" t="s">
        <v>195</v>
      </c>
      <c r="D93" s="18"/>
      <c r="E93" s="19"/>
      <c r="F93" s="19"/>
      <c r="G93" s="20"/>
      <c r="H93" s="20"/>
      <c r="I93" s="21"/>
    </row>
    <row r="94" spans="2:9" ht="15" customHeight="1" x14ac:dyDescent="0.15">
      <c r="B94" s="22" t="s">
        <v>196</v>
      </c>
      <c r="C94" s="30" t="s">
        <v>125</v>
      </c>
      <c r="D94" s="73" t="s">
        <v>380</v>
      </c>
      <c r="E94" s="74"/>
      <c r="F94" s="74"/>
      <c r="G94" s="74"/>
      <c r="H94" s="74"/>
      <c r="I94" s="75"/>
    </row>
    <row r="95" spans="2:9" ht="15" customHeight="1" x14ac:dyDescent="0.15">
      <c r="B95" s="22" t="s">
        <v>197</v>
      </c>
      <c r="C95" s="30" t="s">
        <v>129</v>
      </c>
      <c r="D95" s="24" t="s">
        <v>28</v>
      </c>
      <c r="E95" s="25">
        <v>1</v>
      </c>
      <c r="F95" s="25"/>
      <c r="G95" s="26">
        <v>0.2</v>
      </c>
      <c r="H95" s="27"/>
      <c r="I95" s="28">
        <f>IF(ISNUMBER(#REF!),IF(ISNUMBER($F95),ROUND(#REF!*$F95,2),ROUND(#REF!*$E95,2)),IF(ISNUMBER($F95),ROUND($H95*$F95,2),ROUND($H95*$E95,2)))</f>
        <v>0</v>
      </c>
    </row>
    <row r="96" spans="2:9" ht="15" customHeight="1" x14ac:dyDescent="0.15">
      <c r="B96" s="22" t="s">
        <v>198</v>
      </c>
      <c r="C96" s="30" t="s">
        <v>187</v>
      </c>
      <c r="D96" s="24" t="s">
        <v>28</v>
      </c>
      <c r="E96" s="25">
        <v>1</v>
      </c>
      <c r="F96" s="25"/>
      <c r="G96" s="26">
        <v>0.2</v>
      </c>
      <c r="H96" s="27"/>
      <c r="I96" s="28">
        <f>IF(ISNUMBER(#REF!),IF(ISNUMBER($F96),ROUND(#REF!*$F96,2),ROUND(#REF!*$E96,2)),IF(ISNUMBER($F96),ROUND($H96*$F96,2),ROUND($H96*$E96,2)))</f>
        <v>0</v>
      </c>
    </row>
    <row r="97" spans="2:9" ht="15" customHeight="1" x14ac:dyDescent="0.15">
      <c r="B97" s="22" t="s">
        <v>199</v>
      </c>
      <c r="C97" s="30" t="s">
        <v>200</v>
      </c>
      <c r="D97" s="18"/>
      <c r="E97" s="19"/>
      <c r="F97" s="19"/>
      <c r="G97" s="20"/>
      <c r="H97" s="20"/>
      <c r="I97" s="21"/>
    </row>
    <row r="98" spans="2:9" ht="15" customHeight="1" x14ac:dyDescent="0.15">
      <c r="B98" s="22" t="s">
        <v>201</v>
      </c>
      <c r="C98" s="31" t="s">
        <v>155</v>
      </c>
      <c r="D98" s="24" t="s">
        <v>42</v>
      </c>
      <c r="E98" s="33">
        <v>10</v>
      </c>
      <c r="F98" s="33"/>
      <c r="G98" s="26">
        <v>0.2</v>
      </c>
      <c r="H98" s="27"/>
      <c r="I98" s="28">
        <f>IF(ISNUMBER(#REF!),IF(ISNUMBER($F98),ROUND(#REF!*$F98,2),ROUND(#REF!*$E98,2)),IF(ISNUMBER($F98),ROUND($H98*$F98,2),ROUND($H98*$E98,2)))</f>
        <v>0</v>
      </c>
    </row>
    <row r="99" spans="2:9" ht="15" customHeight="1" x14ac:dyDescent="0.15">
      <c r="B99" s="22" t="s">
        <v>202</v>
      </c>
      <c r="C99" s="31" t="s">
        <v>157</v>
      </c>
      <c r="D99" s="24" t="s">
        <v>42</v>
      </c>
      <c r="E99" s="33">
        <v>4</v>
      </c>
      <c r="F99" s="33"/>
      <c r="G99" s="26">
        <v>0.2</v>
      </c>
      <c r="H99" s="27"/>
      <c r="I99" s="28">
        <f>IF(ISNUMBER(#REF!),IF(ISNUMBER($F99),ROUND(#REF!*$F99,2),ROUND(#REF!*$E99,2)),IF(ISNUMBER($F99),ROUND($H99*$F99,2),ROUND($H99*$E99,2)))</f>
        <v>0</v>
      </c>
    </row>
    <row r="100" spans="2:9" ht="15" customHeight="1" x14ac:dyDescent="0.15">
      <c r="B100" s="22" t="s">
        <v>203</v>
      </c>
      <c r="C100" s="30" t="s">
        <v>204</v>
      </c>
      <c r="D100" s="24" t="s">
        <v>28</v>
      </c>
      <c r="E100" s="25">
        <v>1</v>
      </c>
      <c r="F100" s="25"/>
      <c r="G100" s="26">
        <v>0.2</v>
      </c>
      <c r="H100" s="27"/>
      <c r="I100" s="28">
        <f>IF(ISNUMBER(#REF!),IF(ISNUMBER($F100),ROUND(#REF!*$F100,2),ROUND(#REF!*$E100,2)),IF(ISNUMBER($F100),ROUND($H100*$F100,2),ROUND($H100*$E100,2)))</f>
        <v>0</v>
      </c>
    </row>
    <row r="101" spans="2:9" ht="15" customHeight="1" x14ac:dyDescent="0.15">
      <c r="B101" s="22" t="s">
        <v>205</v>
      </c>
      <c r="C101" s="30" t="s">
        <v>206</v>
      </c>
      <c r="D101" s="24" t="s">
        <v>28</v>
      </c>
      <c r="E101" s="25">
        <v>1</v>
      </c>
      <c r="F101" s="25"/>
      <c r="G101" s="26">
        <v>0.2</v>
      </c>
      <c r="H101" s="27"/>
      <c r="I101" s="28">
        <f>IF(ISNUMBER(#REF!),IF(ISNUMBER($F101),ROUND(#REF!*$F101,2),ROUND(#REF!*$E101,2)),IF(ISNUMBER($F101),ROUND($H101*$F101,2),ROUND($H101*$E101,2)))</f>
        <v>0</v>
      </c>
    </row>
    <row r="102" spans="2:9" ht="15" customHeight="1" x14ac:dyDescent="0.15">
      <c r="B102" s="22" t="s">
        <v>207</v>
      </c>
      <c r="C102" s="30" t="s">
        <v>208</v>
      </c>
      <c r="D102" s="24" t="s">
        <v>28</v>
      </c>
      <c r="E102" s="25">
        <v>1</v>
      </c>
      <c r="F102" s="25"/>
      <c r="G102" s="26">
        <v>0.2</v>
      </c>
      <c r="H102" s="27"/>
      <c r="I102" s="28">
        <f>IF(ISNUMBER(#REF!),IF(ISNUMBER($F102),ROUND(#REF!*$F102,2),ROUND(#REF!*$E102,2)),IF(ISNUMBER($F102),ROUND($H102*$F102,2),ROUND($H102*$E102,2)))</f>
        <v>0</v>
      </c>
    </row>
    <row r="103" spans="2:9" ht="15" customHeight="1" x14ac:dyDescent="0.15">
      <c r="B103" s="22" t="s">
        <v>209</v>
      </c>
      <c r="C103" s="30" t="s">
        <v>131</v>
      </c>
      <c r="D103" s="24" t="s">
        <v>42</v>
      </c>
      <c r="E103" s="33">
        <v>1</v>
      </c>
      <c r="F103" s="33"/>
      <c r="G103" s="26">
        <v>0.2</v>
      </c>
      <c r="H103" s="27"/>
      <c r="I103" s="28">
        <f>IF(ISNUMBER(#REF!),IF(ISNUMBER($F103),ROUND(#REF!*$F103,2),ROUND(#REF!*$E103,2)),IF(ISNUMBER($F103),ROUND($H103*$F103,2),ROUND($H103*$E103,2)))</f>
        <v>0</v>
      </c>
    </row>
    <row r="104" spans="2:9" ht="15" customHeight="1" x14ac:dyDescent="0.15">
      <c r="B104" s="22" t="s">
        <v>210</v>
      </c>
      <c r="C104" s="30" t="s">
        <v>211</v>
      </c>
      <c r="D104" s="24" t="s">
        <v>28</v>
      </c>
      <c r="E104" s="25">
        <v>1</v>
      </c>
      <c r="F104" s="25"/>
      <c r="G104" s="26">
        <v>0.2</v>
      </c>
      <c r="H104" s="27"/>
      <c r="I104" s="28">
        <f>IF(ISNUMBER(#REF!),IF(ISNUMBER($F104),ROUND(#REF!*$F104,2),ROUND(#REF!*$E104,2)),IF(ISNUMBER($F104),ROUND($H104*$F104,2),ROUND($H104*$E104,2)))</f>
        <v>0</v>
      </c>
    </row>
    <row r="105" spans="2:9" ht="15" customHeight="1" x14ac:dyDescent="0.15">
      <c r="B105" s="22" t="s">
        <v>212</v>
      </c>
      <c r="C105" s="30" t="s">
        <v>213</v>
      </c>
      <c r="D105" s="24" t="s">
        <v>28</v>
      </c>
      <c r="E105" s="25">
        <v>1</v>
      </c>
      <c r="F105" s="25"/>
      <c r="G105" s="26">
        <v>0.2</v>
      </c>
      <c r="H105" s="27"/>
      <c r="I105" s="28">
        <f>IF(ISNUMBER(#REF!),IF(ISNUMBER($F105),ROUND(#REF!*$F105,2),ROUND(#REF!*$E105,2)),IF(ISNUMBER($F105),ROUND($H105*$F105,2),ROUND($H105*$E105,2)))</f>
        <v>0</v>
      </c>
    </row>
    <row r="106" spans="2:9" ht="15" customHeight="1" x14ac:dyDescent="0.15">
      <c r="B106" s="22" t="s">
        <v>214</v>
      </c>
      <c r="C106" s="29" t="s">
        <v>215</v>
      </c>
      <c r="D106" s="24" t="s">
        <v>28</v>
      </c>
      <c r="E106" s="25">
        <v>1</v>
      </c>
      <c r="F106" s="25"/>
      <c r="G106" s="26">
        <v>0.2</v>
      </c>
      <c r="H106" s="27"/>
      <c r="I106" s="28">
        <f>IF(ISNUMBER(#REF!),IF(ISNUMBER($F106),ROUND(#REF!*$F106,2),ROUND(#REF!*$E106,2)),IF(ISNUMBER($F106),ROUND($H106*$F106,2),ROUND($H106*$E106,2)))</f>
        <v>0</v>
      </c>
    </row>
    <row r="107" spans="2:9" ht="15" customHeight="1" x14ac:dyDescent="0.15">
      <c r="B107" s="22" t="s">
        <v>216</v>
      </c>
      <c r="C107" s="29" t="s">
        <v>217</v>
      </c>
      <c r="D107" s="18"/>
      <c r="E107" s="19"/>
      <c r="F107" s="19"/>
      <c r="G107" s="20"/>
      <c r="H107" s="20"/>
      <c r="I107" s="21"/>
    </row>
    <row r="108" spans="2:9" ht="15" customHeight="1" x14ac:dyDescent="0.15">
      <c r="B108" s="22" t="s">
        <v>218</v>
      </c>
      <c r="C108" s="30" t="s">
        <v>219</v>
      </c>
      <c r="D108" s="18"/>
      <c r="E108" s="19"/>
      <c r="F108" s="19"/>
      <c r="G108" s="20"/>
      <c r="H108" s="20"/>
      <c r="I108" s="21"/>
    </row>
    <row r="109" spans="2:9" ht="15" customHeight="1" x14ac:dyDescent="0.15">
      <c r="B109" s="22" t="s">
        <v>220</v>
      </c>
      <c r="C109" s="31" t="s">
        <v>221</v>
      </c>
      <c r="D109" s="73" t="s">
        <v>380</v>
      </c>
      <c r="E109" s="74"/>
      <c r="F109" s="74"/>
      <c r="G109" s="74"/>
      <c r="H109" s="74"/>
      <c r="I109" s="75"/>
    </row>
    <row r="110" spans="2:9" ht="15" customHeight="1" x14ac:dyDescent="0.15">
      <c r="B110" s="22" t="s">
        <v>222</v>
      </c>
      <c r="C110" s="31" t="s">
        <v>223</v>
      </c>
      <c r="D110" s="24"/>
      <c r="E110" s="35">
        <v>0</v>
      </c>
      <c r="F110" s="35"/>
      <c r="G110" s="26">
        <v>0.2</v>
      </c>
      <c r="H110" s="27"/>
      <c r="I110" s="28">
        <f>IF(ISNUMBER(#REF!),IF(ISNUMBER($F110),ROUND(#REF!*$F110,2),ROUND(#REF!*$E110,2)),IF(ISNUMBER($F110),ROUND($H110*$F110,2),ROUND($H110*$E110,2)))</f>
        <v>0</v>
      </c>
    </row>
    <row r="111" spans="2:9" ht="15" customHeight="1" x14ac:dyDescent="0.15">
      <c r="B111" s="22" t="s">
        <v>224</v>
      </c>
      <c r="C111" s="31" t="s">
        <v>223</v>
      </c>
      <c r="D111" s="24" t="s">
        <v>28</v>
      </c>
      <c r="E111" s="25">
        <v>1</v>
      </c>
      <c r="F111" s="25"/>
      <c r="G111" s="26">
        <v>0.2</v>
      </c>
      <c r="H111" s="27"/>
      <c r="I111" s="28">
        <f>IF(ISNUMBER(#REF!),IF(ISNUMBER($F111),ROUND(#REF!*$F111,2),ROUND(#REF!*$E111,2)),IF(ISNUMBER($F111),ROUND($H111*$F111,2),ROUND($H111*$E111,2)))</f>
        <v>0</v>
      </c>
    </row>
    <row r="112" spans="2:9" ht="15" customHeight="1" x14ac:dyDescent="0.15">
      <c r="B112" s="22" t="s">
        <v>225</v>
      </c>
      <c r="C112" s="31" t="s">
        <v>226</v>
      </c>
      <c r="D112" s="24" t="s">
        <v>28</v>
      </c>
      <c r="E112" s="25">
        <v>1</v>
      </c>
      <c r="F112" s="25"/>
      <c r="G112" s="26">
        <v>0.2</v>
      </c>
      <c r="H112" s="27"/>
      <c r="I112" s="28">
        <f>IF(ISNUMBER(#REF!),IF(ISNUMBER($F112),ROUND(#REF!*$F112,2),ROUND(#REF!*$E112,2)),IF(ISNUMBER($F112),ROUND($H112*$F112,2),ROUND($H112*$E112,2)))</f>
        <v>0</v>
      </c>
    </row>
    <row r="113" spans="2:9" ht="15" customHeight="1" x14ac:dyDescent="0.15">
      <c r="B113" s="22" t="s">
        <v>227</v>
      </c>
      <c r="C113" s="31" t="s">
        <v>228</v>
      </c>
      <c r="D113" s="18"/>
      <c r="E113" s="19"/>
      <c r="F113" s="19"/>
      <c r="G113" s="20"/>
      <c r="H113" s="20"/>
      <c r="I113" s="21"/>
    </row>
    <row r="114" spans="2:9" ht="15" customHeight="1" x14ac:dyDescent="0.15">
      <c r="B114" s="22" t="s">
        <v>229</v>
      </c>
      <c r="C114" s="31" t="s">
        <v>230</v>
      </c>
      <c r="D114" s="24" t="s">
        <v>28</v>
      </c>
      <c r="E114" s="25">
        <v>1</v>
      </c>
      <c r="F114" s="25"/>
      <c r="G114" s="26">
        <v>0.2</v>
      </c>
      <c r="H114" s="27"/>
      <c r="I114" s="28">
        <f>IF(ISNUMBER(#REF!),IF(ISNUMBER($F114),ROUND(#REF!*$F114,2),ROUND(#REF!*$E114,2)),IF(ISNUMBER($F114),ROUND($H114*$F114,2),ROUND($H114*$E114,2)))</f>
        <v>0</v>
      </c>
    </row>
    <row r="115" spans="2:9" ht="15" customHeight="1" x14ac:dyDescent="0.15">
      <c r="B115" s="22" t="s">
        <v>231</v>
      </c>
      <c r="C115" s="31" t="s">
        <v>232</v>
      </c>
      <c r="D115" s="24" t="s">
        <v>28</v>
      </c>
      <c r="E115" s="25">
        <v>1</v>
      </c>
      <c r="F115" s="25"/>
      <c r="G115" s="26">
        <v>0.2</v>
      </c>
      <c r="H115" s="27"/>
      <c r="I115" s="28">
        <f>IF(ISNUMBER(#REF!),IF(ISNUMBER($F115),ROUND(#REF!*$F115,2),ROUND(#REF!*$E115,2)),IF(ISNUMBER($F115),ROUND($H115*$F115,2),ROUND($H115*$E115,2)))</f>
        <v>0</v>
      </c>
    </row>
    <row r="116" spans="2:9" ht="15" customHeight="1" x14ac:dyDescent="0.15">
      <c r="B116" s="22" t="s">
        <v>233</v>
      </c>
      <c r="C116" s="30" t="s">
        <v>234</v>
      </c>
      <c r="D116" s="18"/>
      <c r="E116" s="19"/>
      <c r="F116" s="19"/>
      <c r="G116" s="20"/>
      <c r="H116" s="20"/>
      <c r="I116" s="21"/>
    </row>
    <row r="117" spans="2:9" ht="15" customHeight="1" x14ac:dyDescent="0.15">
      <c r="B117" s="22" t="s">
        <v>235</v>
      </c>
      <c r="C117" s="31" t="s">
        <v>236</v>
      </c>
      <c r="D117" s="73" t="s">
        <v>380</v>
      </c>
      <c r="E117" s="74"/>
      <c r="F117" s="74"/>
      <c r="G117" s="74"/>
      <c r="H117" s="74"/>
      <c r="I117" s="75"/>
    </row>
    <row r="118" spans="2:9" ht="15" customHeight="1" x14ac:dyDescent="0.15">
      <c r="B118" s="22" t="s">
        <v>237</v>
      </c>
      <c r="C118" s="31" t="s">
        <v>238</v>
      </c>
      <c r="D118" s="73" t="s">
        <v>380</v>
      </c>
      <c r="E118" s="74"/>
      <c r="F118" s="74"/>
      <c r="G118" s="74"/>
      <c r="H118" s="74"/>
      <c r="I118" s="75"/>
    </row>
    <row r="119" spans="2:9" ht="15" customHeight="1" x14ac:dyDescent="0.15">
      <c r="B119" s="22" t="s">
        <v>239</v>
      </c>
      <c r="C119" s="31" t="s">
        <v>240</v>
      </c>
      <c r="D119" s="73" t="s">
        <v>380</v>
      </c>
      <c r="E119" s="74"/>
      <c r="F119" s="74"/>
      <c r="G119" s="74"/>
      <c r="H119" s="74"/>
      <c r="I119" s="75"/>
    </row>
    <row r="120" spans="2:9" ht="15" customHeight="1" x14ac:dyDescent="0.15">
      <c r="B120" s="22" t="s">
        <v>241</v>
      </c>
      <c r="C120" s="31" t="s">
        <v>242</v>
      </c>
      <c r="D120" s="73" t="s">
        <v>380</v>
      </c>
      <c r="E120" s="74"/>
      <c r="F120" s="74"/>
      <c r="G120" s="74"/>
      <c r="H120" s="74"/>
      <c r="I120" s="75"/>
    </row>
    <row r="121" spans="2:9" ht="15" customHeight="1" x14ac:dyDescent="0.15">
      <c r="B121" s="22" t="s">
        <v>243</v>
      </c>
      <c r="C121" s="31" t="s">
        <v>221</v>
      </c>
      <c r="D121" s="73" t="s">
        <v>380</v>
      </c>
      <c r="E121" s="74"/>
      <c r="F121" s="74"/>
      <c r="G121" s="74"/>
      <c r="H121" s="74"/>
      <c r="I121" s="75"/>
    </row>
    <row r="122" spans="2:9" ht="15" customHeight="1" x14ac:dyDescent="0.15">
      <c r="B122" s="22" t="s">
        <v>244</v>
      </c>
      <c r="C122" s="31" t="s">
        <v>245</v>
      </c>
      <c r="D122" s="73" t="s">
        <v>380</v>
      </c>
      <c r="E122" s="74"/>
      <c r="F122" s="74"/>
      <c r="G122" s="74"/>
      <c r="H122" s="74"/>
      <c r="I122" s="75"/>
    </row>
    <row r="123" spans="2:9" ht="15" customHeight="1" x14ac:dyDescent="0.15">
      <c r="B123" s="22" t="s">
        <v>246</v>
      </c>
      <c r="C123" s="31" t="s">
        <v>247</v>
      </c>
      <c r="D123" s="73" t="s">
        <v>380</v>
      </c>
      <c r="E123" s="74"/>
      <c r="F123" s="74"/>
      <c r="G123" s="74"/>
      <c r="H123" s="74"/>
      <c r="I123" s="75"/>
    </row>
    <row r="124" spans="2:9" ht="15" customHeight="1" x14ac:dyDescent="0.15">
      <c r="B124" s="22" t="s">
        <v>248</v>
      </c>
      <c r="C124" s="31" t="s">
        <v>249</v>
      </c>
      <c r="D124" s="73" t="s">
        <v>380</v>
      </c>
      <c r="E124" s="74"/>
      <c r="F124" s="74"/>
      <c r="G124" s="74"/>
      <c r="H124" s="74"/>
      <c r="I124" s="75"/>
    </row>
    <row r="125" spans="2:9" ht="15" customHeight="1" x14ac:dyDescent="0.15">
      <c r="B125" s="22" t="s">
        <v>250</v>
      </c>
      <c r="C125" s="31" t="s">
        <v>251</v>
      </c>
      <c r="D125" s="73" t="s">
        <v>380</v>
      </c>
      <c r="E125" s="74"/>
      <c r="F125" s="74"/>
      <c r="G125" s="74"/>
      <c r="H125" s="74"/>
      <c r="I125" s="75"/>
    </row>
    <row r="126" spans="2:9" ht="15" customHeight="1" x14ac:dyDescent="0.15">
      <c r="B126" s="22" t="s">
        <v>252</v>
      </c>
      <c r="C126" s="31" t="s">
        <v>253</v>
      </c>
      <c r="D126" s="73" t="s">
        <v>380</v>
      </c>
      <c r="E126" s="74"/>
      <c r="F126" s="74"/>
      <c r="G126" s="74"/>
      <c r="H126" s="74"/>
      <c r="I126" s="75"/>
    </row>
    <row r="127" spans="2:9" ht="15" customHeight="1" x14ac:dyDescent="0.15">
      <c r="B127" s="22" t="s">
        <v>254</v>
      </c>
      <c r="C127" s="31" t="s">
        <v>255</v>
      </c>
      <c r="D127" s="73" t="s">
        <v>380</v>
      </c>
      <c r="E127" s="74"/>
      <c r="F127" s="74"/>
      <c r="G127" s="74"/>
      <c r="H127" s="74"/>
      <c r="I127" s="75"/>
    </row>
    <row r="128" spans="2:9" ht="15" customHeight="1" x14ac:dyDescent="0.15">
      <c r="B128" s="22" t="s">
        <v>256</v>
      </c>
      <c r="C128" s="31" t="s">
        <v>257</v>
      </c>
      <c r="D128" s="73" t="s">
        <v>380</v>
      </c>
      <c r="E128" s="74"/>
      <c r="F128" s="74"/>
      <c r="G128" s="74"/>
      <c r="H128" s="74"/>
      <c r="I128" s="75"/>
    </row>
    <row r="129" spans="2:9" ht="15" customHeight="1" x14ac:dyDescent="0.15">
      <c r="B129" s="22" t="s">
        <v>258</v>
      </c>
      <c r="C129" s="31" t="s">
        <v>259</v>
      </c>
      <c r="D129" s="73" t="s">
        <v>380</v>
      </c>
      <c r="E129" s="74"/>
      <c r="F129" s="74"/>
      <c r="G129" s="74"/>
      <c r="H129" s="74"/>
      <c r="I129" s="75"/>
    </row>
    <row r="130" spans="2:9" ht="15" customHeight="1" x14ac:dyDescent="0.15">
      <c r="B130" s="22" t="s">
        <v>260</v>
      </c>
      <c r="C130" s="31" t="s">
        <v>261</v>
      </c>
      <c r="D130" s="73" t="s">
        <v>380</v>
      </c>
      <c r="E130" s="74"/>
      <c r="F130" s="74"/>
      <c r="G130" s="74"/>
      <c r="H130" s="74"/>
      <c r="I130" s="75"/>
    </row>
    <row r="131" spans="2:9" ht="15" customHeight="1" x14ac:dyDescent="0.15">
      <c r="B131" s="22" t="s">
        <v>262</v>
      </c>
      <c r="C131" s="31" t="s">
        <v>263</v>
      </c>
      <c r="D131" s="73" t="s">
        <v>380</v>
      </c>
      <c r="E131" s="74"/>
      <c r="F131" s="74"/>
      <c r="G131" s="74"/>
      <c r="H131" s="74"/>
      <c r="I131" s="75"/>
    </row>
    <row r="132" spans="2:9" ht="15" customHeight="1" x14ac:dyDescent="0.15">
      <c r="B132" s="22" t="s">
        <v>264</v>
      </c>
      <c r="C132" s="31" t="s">
        <v>265</v>
      </c>
      <c r="D132" s="73" t="s">
        <v>380</v>
      </c>
      <c r="E132" s="74"/>
      <c r="F132" s="74"/>
      <c r="G132" s="74"/>
      <c r="H132" s="74"/>
      <c r="I132" s="75"/>
    </row>
    <row r="133" spans="2:9" ht="15" customHeight="1" x14ac:dyDescent="0.15">
      <c r="B133" s="22" t="s">
        <v>266</v>
      </c>
      <c r="C133" s="31" t="s">
        <v>267</v>
      </c>
      <c r="D133" s="73" t="s">
        <v>380</v>
      </c>
      <c r="E133" s="74"/>
      <c r="F133" s="74"/>
      <c r="G133" s="74"/>
      <c r="H133" s="74"/>
      <c r="I133" s="75"/>
    </row>
    <row r="134" spans="2:9" ht="15" customHeight="1" x14ac:dyDescent="0.15">
      <c r="B134" s="22" t="s">
        <v>268</v>
      </c>
      <c r="C134" s="31" t="s">
        <v>269</v>
      </c>
      <c r="D134" s="73" t="s">
        <v>380</v>
      </c>
      <c r="E134" s="74"/>
      <c r="F134" s="74"/>
      <c r="G134" s="74"/>
      <c r="H134" s="74"/>
      <c r="I134" s="75"/>
    </row>
    <row r="135" spans="2:9" ht="15" customHeight="1" x14ac:dyDescent="0.15">
      <c r="B135" s="22" t="s">
        <v>270</v>
      </c>
      <c r="C135" s="31" t="s">
        <v>271</v>
      </c>
      <c r="D135" s="73" t="s">
        <v>380</v>
      </c>
      <c r="E135" s="74"/>
      <c r="F135" s="74"/>
      <c r="G135" s="74"/>
      <c r="H135" s="74"/>
      <c r="I135" s="75"/>
    </row>
    <row r="136" spans="2:9" ht="15" customHeight="1" x14ac:dyDescent="0.15">
      <c r="B136" s="22" t="s">
        <v>272</v>
      </c>
      <c r="C136" s="31" t="s">
        <v>273</v>
      </c>
      <c r="D136" s="73" t="s">
        <v>380</v>
      </c>
      <c r="E136" s="74"/>
      <c r="F136" s="74"/>
      <c r="G136" s="74"/>
      <c r="H136" s="74"/>
      <c r="I136" s="75"/>
    </row>
    <row r="137" spans="2:9" ht="15" customHeight="1" x14ac:dyDescent="0.15">
      <c r="B137" s="22" t="s">
        <v>274</v>
      </c>
      <c r="C137" s="31" t="s">
        <v>275</v>
      </c>
      <c r="D137" s="73" t="s">
        <v>380</v>
      </c>
      <c r="E137" s="74"/>
      <c r="F137" s="74"/>
      <c r="G137" s="74"/>
      <c r="H137" s="74"/>
      <c r="I137" s="75"/>
    </row>
    <row r="138" spans="2:9" ht="15" customHeight="1" x14ac:dyDescent="0.15">
      <c r="B138" s="22" t="s">
        <v>276</v>
      </c>
      <c r="C138" s="31" t="s">
        <v>277</v>
      </c>
      <c r="D138" s="73" t="s">
        <v>380</v>
      </c>
      <c r="E138" s="74"/>
      <c r="F138" s="74"/>
      <c r="G138" s="74"/>
      <c r="H138" s="74"/>
      <c r="I138" s="75"/>
    </row>
    <row r="139" spans="2:9" ht="15" customHeight="1" x14ac:dyDescent="0.15">
      <c r="B139" s="22" t="s">
        <v>278</v>
      </c>
      <c r="C139" s="31" t="s">
        <v>249</v>
      </c>
      <c r="D139" s="73" t="s">
        <v>380</v>
      </c>
      <c r="E139" s="74"/>
      <c r="F139" s="74"/>
      <c r="G139" s="74"/>
      <c r="H139" s="74"/>
      <c r="I139" s="75"/>
    </row>
    <row r="140" spans="2:9" ht="15" customHeight="1" x14ac:dyDescent="0.15">
      <c r="B140" s="22" t="s">
        <v>279</v>
      </c>
      <c r="C140" s="31" t="s">
        <v>280</v>
      </c>
      <c r="D140" s="73" t="s">
        <v>380</v>
      </c>
      <c r="E140" s="74"/>
      <c r="F140" s="74"/>
      <c r="G140" s="74"/>
      <c r="H140" s="74"/>
      <c r="I140" s="75"/>
    </row>
    <row r="141" spans="2:9" ht="15" customHeight="1" x14ac:dyDescent="0.15">
      <c r="B141" s="22" t="s">
        <v>281</v>
      </c>
      <c r="C141" s="31" t="s">
        <v>282</v>
      </c>
      <c r="D141" s="73" t="s">
        <v>380</v>
      </c>
      <c r="E141" s="74"/>
      <c r="F141" s="74"/>
      <c r="G141" s="74"/>
      <c r="H141" s="74"/>
      <c r="I141" s="75"/>
    </row>
    <row r="142" spans="2:9" ht="15" customHeight="1" x14ac:dyDescent="0.15">
      <c r="B142" s="22" t="s">
        <v>283</v>
      </c>
      <c r="C142" s="31" t="s">
        <v>284</v>
      </c>
      <c r="D142" s="73" t="s">
        <v>380</v>
      </c>
      <c r="E142" s="74"/>
      <c r="F142" s="74"/>
      <c r="G142" s="74"/>
      <c r="H142" s="74"/>
      <c r="I142" s="75"/>
    </row>
    <row r="143" spans="2:9" ht="15" customHeight="1" x14ac:dyDescent="0.15">
      <c r="B143" s="22" t="s">
        <v>285</v>
      </c>
      <c r="C143" s="31" t="s">
        <v>286</v>
      </c>
      <c r="D143" s="73" t="s">
        <v>380</v>
      </c>
      <c r="E143" s="74"/>
      <c r="F143" s="74"/>
      <c r="G143" s="74"/>
      <c r="H143" s="74"/>
      <c r="I143" s="75"/>
    </row>
    <row r="144" spans="2:9" ht="15" customHeight="1" x14ac:dyDescent="0.15">
      <c r="B144" s="22" t="s">
        <v>287</v>
      </c>
      <c r="C144" s="31" t="s">
        <v>288</v>
      </c>
      <c r="D144" s="73" t="s">
        <v>380</v>
      </c>
      <c r="E144" s="74"/>
      <c r="F144" s="74"/>
      <c r="G144" s="74"/>
      <c r="H144" s="74"/>
      <c r="I144" s="75"/>
    </row>
    <row r="145" spans="2:9" ht="15" customHeight="1" x14ac:dyDescent="0.15">
      <c r="B145" s="22" t="s">
        <v>289</v>
      </c>
      <c r="C145" s="31" t="s">
        <v>290</v>
      </c>
      <c r="D145" s="73" t="s">
        <v>380</v>
      </c>
      <c r="E145" s="74"/>
      <c r="F145" s="74"/>
      <c r="G145" s="74"/>
      <c r="H145" s="74"/>
      <c r="I145" s="75"/>
    </row>
    <row r="146" spans="2:9" ht="15" customHeight="1" x14ac:dyDescent="0.15">
      <c r="B146" s="22" t="s">
        <v>291</v>
      </c>
      <c r="C146" s="31" t="s">
        <v>292</v>
      </c>
      <c r="D146" s="73" t="s">
        <v>380</v>
      </c>
      <c r="E146" s="74"/>
      <c r="F146" s="74"/>
      <c r="G146" s="74"/>
      <c r="H146" s="74"/>
      <c r="I146" s="75"/>
    </row>
    <row r="147" spans="2:9" ht="15" customHeight="1" x14ac:dyDescent="0.15">
      <c r="B147" s="22" t="s">
        <v>293</v>
      </c>
      <c r="C147" s="31" t="s">
        <v>294</v>
      </c>
      <c r="D147" s="18"/>
      <c r="E147" s="19"/>
      <c r="F147" s="19"/>
      <c r="G147" s="20"/>
      <c r="H147" s="20"/>
      <c r="I147" s="21"/>
    </row>
    <row r="148" spans="2:9" ht="15" customHeight="1" x14ac:dyDescent="0.15">
      <c r="B148" s="22" t="s">
        <v>295</v>
      </c>
      <c r="C148" s="31" t="s">
        <v>296</v>
      </c>
      <c r="D148" s="18"/>
      <c r="E148" s="19"/>
      <c r="F148" s="19"/>
      <c r="G148" s="20"/>
      <c r="H148" s="20"/>
      <c r="I148" s="21"/>
    </row>
    <row r="149" spans="2:9" ht="15" customHeight="1" x14ac:dyDescent="0.15">
      <c r="B149" s="22" t="s">
        <v>297</v>
      </c>
      <c r="C149" s="31" t="s">
        <v>298</v>
      </c>
      <c r="D149" s="24" t="s">
        <v>299</v>
      </c>
      <c r="E149" s="25">
        <v>1</v>
      </c>
      <c r="F149" s="25"/>
      <c r="G149" s="26">
        <v>0.2</v>
      </c>
      <c r="H149" s="27"/>
      <c r="I149" s="28">
        <f>IF(ISNUMBER(#REF!),IF(ISNUMBER($F149),ROUND(#REF!*$F149,2),ROUND(#REF!*$E149,2)),IF(ISNUMBER($F149),ROUND($H149*$F149,2),ROUND($H149*$E149,2)))</f>
        <v>0</v>
      </c>
    </row>
    <row r="150" spans="2:9" ht="15" customHeight="1" x14ac:dyDescent="0.15">
      <c r="B150" s="22" t="s">
        <v>300</v>
      </c>
      <c r="C150" s="31" t="s">
        <v>301</v>
      </c>
      <c r="D150" s="24" t="s">
        <v>299</v>
      </c>
      <c r="E150" s="25">
        <v>1</v>
      </c>
      <c r="F150" s="25"/>
      <c r="G150" s="26">
        <v>0.2</v>
      </c>
      <c r="H150" s="27"/>
      <c r="I150" s="28">
        <f>IF(ISNUMBER(#REF!),IF(ISNUMBER($F150),ROUND(#REF!*$F150,2),ROUND(#REF!*$E150,2)),IF(ISNUMBER($F150),ROUND($H150*$F150,2),ROUND($H150*$E150,2)))</f>
        <v>0</v>
      </c>
    </row>
    <row r="151" spans="2:9" ht="15" customHeight="1" x14ac:dyDescent="0.15">
      <c r="B151" s="22" t="s">
        <v>302</v>
      </c>
      <c r="C151" s="31" t="s">
        <v>303</v>
      </c>
      <c r="D151" s="24" t="s">
        <v>299</v>
      </c>
      <c r="E151" s="25">
        <v>1</v>
      </c>
      <c r="F151" s="25"/>
      <c r="G151" s="26">
        <v>0.2</v>
      </c>
      <c r="H151" s="27"/>
      <c r="I151" s="28">
        <f>IF(ISNUMBER(#REF!),IF(ISNUMBER($F151),ROUND(#REF!*$F151,2),ROUND(#REF!*$E151,2)),IF(ISNUMBER($F151),ROUND($H151*$F151,2),ROUND($H151*$E151,2)))</f>
        <v>0</v>
      </c>
    </row>
    <row r="152" spans="2:9" ht="15" customHeight="1" x14ac:dyDescent="0.15">
      <c r="B152" s="22" t="s">
        <v>304</v>
      </c>
      <c r="C152" s="31" t="s">
        <v>305</v>
      </c>
      <c r="D152" s="24" t="s">
        <v>299</v>
      </c>
      <c r="E152" s="25">
        <v>1</v>
      </c>
      <c r="F152" s="25"/>
      <c r="G152" s="26">
        <v>0.2</v>
      </c>
      <c r="H152" s="27"/>
      <c r="I152" s="28">
        <f>IF(ISNUMBER(#REF!),IF(ISNUMBER($F152),ROUND(#REF!*$F152,2),ROUND(#REF!*$E152,2)),IF(ISNUMBER($F152),ROUND($H152*$F152,2),ROUND($H152*$E152,2)))</f>
        <v>0</v>
      </c>
    </row>
    <row r="153" spans="2:9" ht="15" customHeight="1" x14ac:dyDescent="0.15">
      <c r="B153" s="22" t="s">
        <v>306</v>
      </c>
      <c r="C153" s="31" t="s">
        <v>307</v>
      </c>
      <c r="D153" s="24" t="s">
        <v>299</v>
      </c>
      <c r="E153" s="25">
        <v>1</v>
      </c>
      <c r="F153" s="25"/>
      <c r="G153" s="26">
        <v>0.2</v>
      </c>
      <c r="H153" s="27"/>
      <c r="I153" s="28">
        <f>IF(ISNUMBER(#REF!),IF(ISNUMBER($F153),ROUND(#REF!*$F153,2),ROUND(#REF!*$E153,2)),IF(ISNUMBER($F153),ROUND($H153*$F153,2),ROUND($H153*$E153,2)))</f>
        <v>0</v>
      </c>
    </row>
    <row r="154" spans="2:9" ht="15" customHeight="1" x14ac:dyDescent="0.15">
      <c r="B154" s="22" t="s">
        <v>308</v>
      </c>
      <c r="C154" s="31" t="s">
        <v>309</v>
      </c>
      <c r="D154" s="24" t="s">
        <v>28</v>
      </c>
      <c r="E154" s="25">
        <v>1</v>
      </c>
      <c r="F154" s="25"/>
      <c r="G154" s="26">
        <v>0.2</v>
      </c>
      <c r="H154" s="27"/>
      <c r="I154" s="28">
        <f>IF(ISNUMBER(#REF!),IF(ISNUMBER($F154),ROUND(#REF!*$F154,2),ROUND(#REF!*$E154,2)),IF(ISNUMBER($F154),ROUND($H154*$F154,2),ROUND($H154*$E154,2)))</f>
        <v>0</v>
      </c>
    </row>
    <row r="155" spans="2:9" ht="15" customHeight="1" x14ac:dyDescent="0.15">
      <c r="B155" s="22" t="s">
        <v>310</v>
      </c>
      <c r="C155" s="31" t="s">
        <v>311</v>
      </c>
      <c r="D155" s="24" t="s">
        <v>28</v>
      </c>
      <c r="E155" s="25">
        <v>1</v>
      </c>
      <c r="F155" s="25"/>
      <c r="G155" s="26">
        <v>0.2</v>
      </c>
      <c r="H155" s="27"/>
      <c r="I155" s="28">
        <f>IF(ISNUMBER(#REF!),IF(ISNUMBER($F155),ROUND(#REF!*$F155,2),ROUND(#REF!*$E155,2)),IF(ISNUMBER($F155),ROUND($H155*$F155,2),ROUND($H155*$E155,2)))</f>
        <v>0</v>
      </c>
    </row>
    <row r="156" spans="2:9" ht="15" customHeight="1" x14ac:dyDescent="0.15">
      <c r="B156" s="22" t="s">
        <v>312</v>
      </c>
      <c r="C156" s="31" t="s">
        <v>313</v>
      </c>
      <c r="D156" s="18"/>
      <c r="E156" s="19"/>
      <c r="F156" s="19"/>
      <c r="G156" s="20"/>
      <c r="H156" s="20"/>
      <c r="I156" s="21"/>
    </row>
    <row r="157" spans="2:9" ht="15" customHeight="1" x14ac:dyDescent="0.15">
      <c r="B157" s="22" t="s">
        <v>314</v>
      </c>
      <c r="C157" s="31" t="s">
        <v>315</v>
      </c>
      <c r="D157" s="24" t="s">
        <v>299</v>
      </c>
      <c r="E157" s="25">
        <v>1</v>
      </c>
      <c r="F157" s="25"/>
      <c r="G157" s="26">
        <v>0.2</v>
      </c>
      <c r="H157" s="27"/>
      <c r="I157" s="28">
        <f>IF(ISNUMBER(#REF!),IF(ISNUMBER($F157),ROUND(#REF!*$F157,2),ROUND(#REF!*$E157,2)),IF(ISNUMBER($F157),ROUND($H157*$F157,2),ROUND($H157*$E157,2)))</f>
        <v>0</v>
      </c>
    </row>
    <row r="158" spans="2:9" ht="15" customHeight="1" x14ac:dyDescent="0.15">
      <c r="B158" s="22" t="s">
        <v>316</v>
      </c>
      <c r="C158" s="31" t="s">
        <v>317</v>
      </c>
      <c r="D158" s="24" t="s">
        <v>299</v>
      </c>
      <c r="E158" s="25">
        <v>1</v>
      </c>
      <c r="F158" s="25"/>
      <c r="G158" s="26">
        <v>0.2</v>
      </c>
      <c r="H158" s="27"/>
      <c r="I158" s="28">
        <f>IF(ISNUMBER(#REF!),IF(ISNUMBER($F158),ROUND(#REF!*$F158,2),ROUND(#REF!*$E158,2)),IF(ISNUMBER($F158),ROUND($H158*$F158,2),ROUND($H158*$E158,2)))</f>
        <v>0</v>
      </c>
    </row>
    <row r="159" spans="2:9" ht="15" customHeight="1" x14ac:dyDescent="0.15">
      <c r="B159" s="22" t="s">
        <v>318</v>
      </c>
      <c r="C159" s="31" t="s">
        <v>319</v>
      </c>
      <c r="D159" s="24" t="s">
        <v>299</v>
      </c>
      <c r="E159" s="25">
        <v>1</v>
      </c>
      <c r="F159" s="25"/>
      <c r="G159" s="26">
        <v>0.2</v>
      </c>
      <c r="H159" s="27"/>
      <c r="I159" s="28">
        <f>IF(ISNUMBER(#REF!),IF(ISNUMBER($F159),ROUND(#REF!*$F159,2),ROUND(#REF!*$E159,2)),IF(ISNUMBER($F159),ROUND($H159*$F159,2),ROUND($H159*$E159,2)))</f>
        <v>0</v>
      </c>
    </row>
    <row r="160" spans="2:9" ht="15" customHeight="1" x14ac:dyDescent="0.15">
      <c r="B160" s="22" t="s">
        <v>320</v>
      </c>
      <c r="C160" s="31" t="s">
        <v>321</v>
      </c>
      <c r="D160" s="24" t="s">
        <v>299</v>
      </c>
      <c r="E160" s="25">
        <v>1</v>
      </c>
      <c r="F160" s="25"/>
      <c r="G160" s="26">
        <v>0.2</v>
      </c>
      <c r="H160" s="27"/>
      <c r="I160" s="28">
        <f>IF(ISNUMBER(#REF!),IF(ISNUMBER($F160),ROUND(#REF!*$F160,2),ROUND(#REF!*$E160,2)),IF(ISNUMBER($F160),ROUND($H160*$F160,2),ROUND($H160*$E160,2)))</f>
        <v>0</v>
      </c>
    </row>
    <row r="161" spans="2:9" ht="15" customHeight="1" x14ac:dyDescent="0.15">
      <c r="B161" s="22" t="s">
        <v>322</v>
      </c>
      <c r="C161" s="31" t="s">
        <v>323</v>
      </c>
      <c r="D161" s="18"/>
      <c r="E161" s="19"/>
      <c r="F161" s="19"/>
      <c r="G161" s="20"/>
      <c r="H161" s="20"/>
      <c r="I161" s="21"/>
    </row>
    <row r="162" spans="2:9" ht="15" customHeight="1" x14ac:dyDescent="0.15">
      <c r="B162" s="22" t="s">
        <v>324</v>
      </c>
      <c r="C162" s="31" t="s">
        <v>325</v>
      </c>
      <c r="D162" s="24" t="s">
        <v>299</v>
      </c>
      <c r="E162" s="25">
        <v>1</v>
      </c>
      <c r="F162" s="25"/>
      <c r="G162" s="26">
        <v>0.2</v>
      </c>
      <c r="H162" s="27"/>
      <c r="I162" s="28">
        <f>IF(ISNUMBER(#REF!),IF(ISNUMBER($F162),ROUND(#REF!*$F162,2),ROUND(#REF!*$E162,2)),IF(ISNUMBER($F162),ROUND($H162*$F162,2),ROUND($H162*$E162,2)))</f>
        <v>0</v>
      </c>
    </row>
    <row r="163" spans="2:9" ht="15" customHeight="1" x14ac:dyDescent="0.15">
      <c r="B163" s="22" t="s">
        <v>326</v>
      </c>
      <c r="C163" s="31" t="s">
        <v>327</v>
      </c>
      <c r="D163" s="24" t="s">
        <v>299</v>
      </c>
      <c r="E163" s="25">
        <v>1</v>
      </c>
      <c r="F163" s="25"/>
      <c r="G163" s="26">
        <v>0.2</v>
      </c>
      <c r="H163" s="27"/>
      <c r="I163" s="28">
        <f>IF(ISNUMBER(#REF!),IF(ISNUMBER($F163),ROUND(#REF!*$F163,2),ROUND(#REF!*$E163,2)),IF(ISNUMBER($F163),ROUND($H163*$F163,2),ROUND($H163*$E163,2)))</f>
        <v>0</v>
      </c>
    </row>
    <row r="164" spans="2:9" ht="15" customHeight="1" x14ac:dyDescent="0.15">
      <c r="B164" s="22" t="s">
        <v>328</v>
      </c>
      <c r="C164" s="31" t="s">
        <v>280</v>
      </c>
      <c r="D164" s="18"/>
      <c r="E164" s="19"/>
      <c r="F164" s="19"/>
      <c r="G164" s="20"/>
      <c r="H164" s="20"/>
      <c r="I164" s="21"/>
    </row>
    <row r="165" spans="2:9" ht="15" customHeight="1" x14ac:dyDescent="0.15">
      <c r="B165" s="22" t="s">
        <v>329</v>
      </c>
      <c r="C165" s="31" t="s">
        <v>330</v>
      </c>
      <c r="D165" s="24" t="s">
        <v>299</v>
      </c>
      <c r="E165" s="25">
        <v>1</v>
      </c>
      <c r="F165" s="25"/>
      <c r="G165" s="26">
        <v>0.2</v>
      </c>
      <c r="H165" s="27"/>
      <c r="I165" s="28">
        <f>IF(ISNUMBER(#REF!),IF(ISNUMBER($F165),ROUND(#REF!*$F165,2),ROUND(#REF!*$E165,2)),IF(ISNUMBER($F165),ROUND($H165*$F165,2),ROUND($H165*$E165,2)))</f>
        <v>0</v>
      </c>
    </row>
    <row r="166" spans="2:9" ht="15" customHeight="1" x14ac:dyDescent="0.15">
      <c r="B166" s="22" t="s">
        <v>331</v>
      </c>
      <c r="C166" s="31" t="s">
        <v>332</v>
      </c>
      <c r="D166" s="24" t="s">
        <v>299</v>
      </c>
      <c r="E166" s="25">
        <v>1</v>
      </c>
      <c r="F166" s="25"/>
      <c r="G166" s="26">
        <v>0.2</v>
      </c>
      <c r="H166" s="27"/>
      <c r="I166" s="28">
        <f>IF(ISNUMBER(#REF!),IF(ISNUMBER($F166),ROUND(#REF!*$F166,2),ROUND(#REF!*$E166,2)),IF(ISNUMBER($F166),ROUND($H166*$F166,2),ROUND($H166*$E166,2)))</f>
        <v>0</v>
      </c>
    </row>
    <row r="167" spans="2:9" ht="15" customHeight="1" x14ac:dyDescent="0.15">
      <c r="B167" s="22" t="s">
        <v>333</v>
      </c>
      <c r="C167" s="31" t="s">
        <v>334</v>
      </c>
      <c r="D167" s="24" t="s">
        <v>299</v>
      </c>
      <c r="E167" s="25">
        <v>1</v>
      </c>
      <c r="F167" s="25"/>
      <c r="G167" s="26">
        <v>0.2</v>
      </c>
      <c r="H167" s="27"/>
      <c r="I167" s="28">
        <f>IF(ISNUMBER(#REF!),IF(ISNUMBER($F167),ROUND(#REF!*$F167,2),ROUND(#REF!*$E167,2)),IF(ISNUMBER($F167),ROUND($H167*$F167,2),ROUND($H167*$E167,2)))</f>
        <v>0</v>
      </c>
    </row>
    <row r="168" spans="2:9" ht="15" customHeight="1" x14ac:dyDescent="0.15">
      <c r="B168" s="22" t="s">
        <v>335</v>
      </c>
      <c r="C168" s="31" t="s">
        <v>336</v>
      </c>
      <c r="D168" s="18"/>
      <c r="E168" s="19"/>
      <c r="F168" s="19"/>
      <c r="G168" s="20"/>
      <c r="H168" s="20"/>
      <c r="I168" s="21"/>
    </row>
    <row r="169" spans="2:9" ht="15" customHeight="1" x14ac:dyDescent="0.15">
      <c r="B169" s="22" t="s">
        <v>337</v>
      </c>
      <c r="C169" s="31" t="s">
        <v>338</v>
      </c>
      <c r="D169" s="18"/>
      <c r="E169" s="19"/>
      <c r="F169" s="19"/>
      <c r="G169" s="20"/>
      <c r="H169" s="20"/>
      <c r="I169" s="21"/>
    </row>
    <row r="170" spans="2:9" ht="15" customHeight="1" x14ac:dyDescent="0.15">
      <c r="B170" s="22" t="s">
        <v>339</v>
      </c>
      <c r="C170" s="31" t="s">
        <v>340</v>
      </c>
      <c r="D170" s="24" t="s">
        <v>299</v>
      </c>
      <c r="E170" s="25">
        <v>31</v>
      </c>
      <c r="F170" s="25"/>
      <c r="G170" s="26">
        <v>0.2</v>
      </c>
      <c r="H170" s="27"/>
      <c r="I170" s="28">
        <f>IF(ISNUMBER(#REF!),IF(ISNUMBER($F170),ROUND(#REF!*$F170,2),ROUND(#REF!*$E170,2)),IF(ISNUMBER($F170),ROUND($H170*$F170,2),ROUND($H170*$E170,2)))</f>
        <v>0</v>
      </c>
    </row>
    <row r="171" spans="2:9" ht="15" customHeight="1" x14ac:dyDescent="0.15">
      <c r="B171" s="22" t="s">
        <v>341</v>
      </c>
      <c r="C171" s="31" t="s">
        <v>342</v>
      </c>
      <c r="D171" s="24" t="s">
        <v>299</v>
      </c>
      <c r="E171" s="25">
        <v>26</v>
      </c>
      <c r="F171" s="25"/>
      <c r="G171" s="26">
        <v>0.2</v>
      </c>
      <c r="H171" s="27"/>
      <c r="I171" s="28">
        <f>IF(ISNUMBER(#REF!),IF(ISNUMBER($F171),ROUND(#REF!*$F171,2),ROUND(#REF!*$E171,2)),IF(ISNUMBER($F171),ROUND($H171*$F171,2),ROUND($H171*$E171,2)))</f>
        <v>0</v>
      </c>
    </row>
    <row r="172" spans="2:9" ht="15" customHeight="1" x14ac:dyDescent="0.15">
      <c r="B172" s="22" t="s">
        <v>343</v>
      </c>
      <c r="C172" s="31" t="s">
        <v>344</v>
      </c>
      <c r="D172" s="24" t="s">
        <v>299</v>
      </c>
      <c r="E172" s="25">
        <v>26</v>
      </c>
      <c r="F172" s="25"/>
      <c r="G172" s="26">
        <v>0.2</v>
      </c>
      <c r="H172" s="27"/>
      <c r="I172" s="28">
        <f>IF(ISNUMBER(#REF!),IF(ISNUMBER($F172),ROUND(#REF!*$F172,2),ROUND(#REF!*$E172,2)),IF(ISNUMBER($F172),ROUND($H172*$F172,2),ROUND($H172*$E172,2)))</f>
        <v>0</v>
      </c>
    </row>
    <row r="173" spans="2:9" ht="15" customHeight="1" x14ac:dyDescent="0.15">
      <c r="B173" s="22" t="s">
        <v>345</v>
      </c>
      <c r="C173" s="31" t="s">
        <v>346</v>
      </c>
      <c r="D173" s="24" t="s">
        <v>299</v>
      </c>
      <c r="E173" s="25">
        <v>30</v>
      </c>
      <c r="F173" s="25"/>
      <c r="G173" s="26">
        <v>0.2</v>
      </c>
      <c r="H173" s="27"/>
      <c r="I173" s="28">
        <f>IF(ISNUMBER(#REF!),IF(ISNUMBER($F173),ROUND(#REF!*$F173,2),ROUND(#REF!*$E173,2)),IF(ISNUMBER($F173),ROUND($H173*$F173,2),ROUND($H173*$E173,2)))</f>
        <v>0</v>
      </c>
    </row>
    <row r="174" spans="2:9" ht="15" customHeight="1" x14ac:dyDescent="0.15">
      <c r="B174" s="22" t="s">
        <v>347</v>
      </c>
      <c r="C174" s="31" t="s">
        <v>348</v>
      </c>
      <c r="D174" s="24" t="s">
        <v>299</v>
      </c>
      <c r="E174" s="25">
        <v>30</v>
      </c>
      <c r="F174" s="25"/>
      <c r="G174" s="26">
        <v>0.2</v>
      </c>
      <c r="H174" s="27"/>
      <c r="I174" s="28">
        <f>IF(ISNUMBER(#REF!),IF(ISNUMBER($F174),ROUND(#REF!*$F174,2),ROUND(#REF!*$E174,2)),IF(ISNUMBER($F174),ROUND($H174*$F174,2),ROUND($H174*$E174,2)))</f>
        <v>0</v>
      </c>
    </row>
    <row r="175" spans="2:9" ht="15" customHeight="1" x14ac:dyDescent="0.15">
      <c r="B175" s="22" t="s">
        <v>349</v>
      </c>
      <c r="C175" s="31" t="s">
        <v>309</v>
      </c>
      <c r="D175" s="24" t="s">
        <v>28</v>
      </c>
      <c r="E175" s="25">
        <v>1</v>
      </c>
      <c r="F175" s="25"/>
      <c r="G175" s="26">
        <v>0.2</v>
      </c>
      <c r="H175" s="27"/>
      <c r="I175" s="28">
        <f>IF(ISNUMBER(#REF!),IF(ISNUMBER($F175),ROUND(#REF!*$F175,2),ROUND(#REF!*$E175,2)),IF(ISNUMBER($F175),ROUND($H175*$F175,2),ROUND($H175*$E175,2)))</f>
        <v>0</v>
      </c>
    </row>
    <row r="176" spans="2:9" ht="15" customHeight="1" x14ac:dyDescent="0.15">
      <c r="B176" s="22" t="s">
        <v>350</v>
      </c>
      <c r="C176" s="31" t="s">
        <v>311</v>
      </c>
      <c r="D176" s="24" t="s">
        <v>28</v>
      </c>
      <c r="E176" s="25">
        <v>1</v>
      </c>
      <c r="F176" s="25"/>
      <c r="G176" s="26">
        <v>0.2</v>
      </c>
      <c r="H176" s="27"/>
      <c r="I176" s="28">
        <f>IF(ISNUMBER(#REF!),IF(ISNUMBER($F176),ROUND(#REF!*$F176,2),ROUND(#REF!*$E176,2)),IF(ISNUMBER($F176),ROUND($H176*$F176,2),ROUND($H176*$E176,2)))</f>
        <v>0</v>
      </c>
    </row>
    <row r="177" spans="2:9" ht="15" customHeight="1" x14ac:dyDescent="0.15">
      <c r="B177" s="22" t="s">
        <v>351</v>
      </c>
      <c r="C177" s="31" t="s">
        <v>352</v>
      </c>
      <c r="D177" s="18"/>
      <c r="E177" s="19"/>
      <c r="F177" s="19"/>
      <c r="G177" s="20"/>
      <c r="H177" s="20"/>
      <c r="I177" s="21"/>
    </row>
    <row r="178" spans="2:9" ht="15" customHeight="1" x14ac:dyDescent="0.15">
      <c r="B178" s="22" t="s">
        <v>353</v>
      </c>
      <c r="C178" s="31" t="s">
        <v>340</v>
      </c>
      <c r="D178" s="24" t="s">
        <v>299</v>
      </c>
      <c r="E178" s="25">
        <v>28</v>
      </c>
      <c r="F178" s="25"/>
      <c r="G178" s="26">
        <v>0.2</v>
      </c>
      <c r="H178" s="27"/>
      <c r="I178" s="28">
        <f>IF(ISNUMBER(#REF!),IF(ISNUMBER($F178),ROUND(#REF!*$F178,2),ROUND(#REF!*$E178,2)),IF(ISNUMBER($F178),ROUND($H178*$F178,2),ROUND($H178*$E178,2)))</f>
        <v>0</v>
      </c>
    </row>
    <row r="179" spans="2:9" ht="15" customHeight="1" x14ac:dyDescent="0.15">
      <c r="B179" s="22" t="s">
        <v>354</v>
      </c>
      <c r="C179" s="31" t="s">
        <v>342</v>
      </c>
      <c r="D179" s="24" t="s">
        <v>299</v>
      </c>
      <c r="E179" s="25">
        <v>24</v>
      </c>
      <c r="F179" s="25"/>
      <c r="G179" s="26">
        <v>0.2</v>
      </c>
      <c r="H179" s="27"/>
      <c r="I179" s="28">
        <f>IF(ISNUMBER(#REF!),IF(ISNUMBER($F179),ROUND(#REF!*$F179,2),ROUND(#REF!*$E179,2)),IF(ISNUMBER($F179),ROUND($H179*$F179,2),ROUND($H179*$E179,2)))</f>
        <v>0</v>
      </c>
    </row>
    <row r="180" spans="2:9" ht="15" customHeight="1" x14ac:dyDescent="0.15">
      <c r="B180" s="22" t="s">
        <v>355</v>
      </c>
      <c r="C180" s="31" t="s">
        <v>344</v>
      </c>
      <c r="D180" s="24" t="s">
        <v>299</v>
      </c>
      <c r="E180" s="25">
        <v>24</v>
      </c>
      <c r="F180" s="25"/>
      <c r="G180" s="26">
        <v>0.2</v>
      </c>
      <c r="H180" s="27"/>
      <c r="I180" s="28">
        <f>IF(ISNUMBER(#REF!),IF(ISNUMBER($F180),ROUND(#REF!*$F180,2),ROUND(#REF!*$E180,2)),IF(ISNUMBER($F180),ROUND($H180*$F180,2),ROUND($H180*$E180,2)))</f>
        <v>0</v>
      </c>
    </row>
    <row r="181" spans="2:9" ht="15" customHeight="1" x14ac:dyDescent="0.15">
      <c r="B181" s="22" t="s">
        <v>356</v>
      </c>
      <c r="C181" s="31" t="s">
        <v>346</v>
      </c>
      <c r="D181" s="24" t="s">
        <v>299</v>
      </c>
      <c r="E181" s="25">
        <v>28</v>
      </c>
      <c r="F181" s="25"/>
      <c r="G181" s="26">
        <v>0.2</v>
      </c>
      <c r="H181" s="27"/>
      <c r="I181" s="28">
        <f>IF(ISNUMBER(#REF!),IF(ISNUMBER($F181),ROUND(#REF!*$F181,2),ROUND(#REF!*$E181,2)),IF(ISNUMBER($F181),ROUND($H181*$F181,2),ROUND($H181*$E181,2)))</f>
        <v>0</v>
      </c>
    </row>
    <row r="182" spans="2:9" ht="15" customHeight="1" x14ac:dyDescent="0.15">
      <c r="B182" s="22" t="s">
        <v>357</v>
      </c>
      <c r="C182" s="31" t="s">
        <v>348</v>
      </c>
      <c r="D182" s="24" t="s">
        <v>299</v>
      </c>
      <c r="E182" s="25">
        <v>28</v>
      </c>
      <c r="F182" s="25"/>
      <c r="G182" s="26">
        <v>0.2</v>
      </c>
      <c r="H182" s="27"/>
      <c r="I182" s="28">
        <f>IF(ISNUMBER(#REF!),IF(ISNUMBER($F182),ROUND(#REF!*$F182,2),ROUND(#REF!*$E182,2)),IF(ISNUMBER($F182),ROUND($H182*$F182,2),ROUND($H182*$E182,2)))</f>
        <v>0</v>
      </c>
    </row>
    <row r="183" spans="2:9" ht="15" customHeight="1" x14ac:dyDescent="0.15">
      <c r="B183" s="22" t="s">
        <v>358</v>
      </c>
      <c r="C183" s="31" t="s">
        <v>309</v>
      </c>
      <c r="D183" s="24" t="s">
        <v>28</v>
      </c>
      <c r="E183" s="25">
        <v>1</v>
      </c>
      <c r="F183" s="25"/>
      <c r="G183" s="26">
        <v>0.2</v>
      </c>
      <c r="H183" s="27"/>
      <c r="I183" s="28">
        <f>IF(ISNUMBER(#REF!),IF(ISNUMBER($F183),ROUND(#REF!*$F183,2),ROUND(#REF!*$E183,2)),IF(ISNUMBER($F183),ROUND($H183*$F183,2),ROUND($H183*$E183,2)))</f>
        <v>0</v>
      </c>
    </row>
    <row r="184" spans="2:9" ht="15" customHeight="1" x14ac:dyDescent="0.15">
      <c r="B184" s="22" t="s">
        <v>359</v>
      </c>
      <c r="C184" s="31" t="s">
        <v>311</v>
      </c>
      <c r="D184" s="24" t="s">
        <v>28</v>
      </c>
      <c r="E184" s="25">
        <v>1</v>
      </c>
      <c r="F184" s="25"/>
      <c r="G184" s="26">
        <v>0.2</v>
      </c>
      <c r="H184" s="27"/>
      <c r="I184" s="28">
        <f>IF(ISNUMBER(#REF!),IF(ISNUMBER($F184),ROUND(#REF!*$F184,2),ROUND(#REF!*$E184,2)),IF(ISNUMBER($F184),ROUND($H184*$F184,2),ROUND($H184*$E184,2)))</f>
        <v>0</v>
      </c>
    </row>
    <row r="185" spans="2:9" ht="15" customHeight="1" x14ac:dyDescent="0.15">
      <c r="B185" s="22" t="s">
        <v>360</v>
      </c>
      <c r="C185" s="31" t="s">
        <v>361</v>
      </c>
      <c r="D185" s="18"/>
      <c r="E185" s="19"/>
      <c r="F185" s="19"/>
      <c r="G185" s="20"/>
      <c r="H185" s="20"/>
      <c r="I185" s="21"/>
    </row>
    <row r="186" spans="2:9" ht="29.25" customHeight="1" x14ac:dyDescent="0.15">
      <c r="B186" s="22" t="s">
        <v>362</v>
      </c>
      <c r="C186" s="31" t="s">
        <v>363</v>
      </c>
      <c r="D186" s="24" t="s">
        <v>28</v>
      </c>
      <c r="E186" s="25">
        <v>1</v>
      </c>
      <c r="F186" s="25"/>
      <c r="G186" s="26">
        <v>0.2</v>
      </c>
      <c r="H186" s="27"/>
      <c r="I186" s="28">
        <f>IF(ISNUMBER(#REF!),IF(ISNUMBER($F186),ROUND(#REF!*$F186,2),ROUND(#REF!*$E186,2)),IF(ISNUMBER($F186),ROUND($H186*$F186,2),ROUND($H186*$E186,2)))</f>
        <v>0</v>
      </c>
    </row>
    <row r="187" spans="2:9" ht="15" customHeight="1" x14ac:dyDescent="0.15">
      <c r="B187" s="22" t="s">
        <v>364</v>
      </c>
      <c r="C187" s="31" t="s">
        <v>365</v>
      </c>
      <c r="D187" s="18"/>
      <c r="E187" s="19"/>
      <c r="F187" s="19"/>
      <c r="G187" s="20"/>
      <c r="H187" s="20"/>
      <c r="I187" s="21"/>
    </row>
    <row r="188" spans="2:9" ht="15" customHeight="1" x14ac:dyDescent="0.15">
      <c r="B188" s="22" t="s">
        <v>366</v>
      </c>
      <c r="C188" s="31" t="s">
        <v>367</v>
      </c>
      <c r="D188" s="24" t="s">
        <v>28</v>
      </c>
      <c r="E188" s="25">
        <v>1</v>
      </c>
      <c r="F188" s="25"/>
      <c r="G188" s="26">
        <v>0.2</v>
      </c>
      <c r="H188" s="27"/>
      <c r="I188" s="28">
        <f>IF(ISNUMBER(#REF!),IF(ISNUMBER($F188),ROUND(#REF!*$F188,2),ROUND(#REF!*$E188,2)),IF(ISNUMBER($F188),ROUND($H188*$F188,2),ROUND($H188*$E188,2)))</f>
        <v>0</v>
      </c>
    </row>
    <row r="189" spans="2:9" ht="15" customHeight="1" x14ac:dyDescent="0.15">
      <c r="B189" s="22" t="s">
        <v>368</v>
      </c>
      <c r="C189" s="31" t="s">
        <v>369</v>
      </c>
      <c r="D189" s="24" t="s">
        <v>28</v>
      </c>
      <c r="E189" s="25">
        <v>1</v>
      </c>
      <c r="F189" s="25"/>
      <c r="G189" s="26">
        <v>0.2</v>
      </c>
      <c r="H189" s="27"/>
      <c r="I189" s="28">
        <f>IF(ISNUMBER(#REF!),IF(ISNUMBER($F189),ROUND(#REF!*$F189,2),ROUND(#REF!*$E189,2)),IF(ISNUMBER($F189),ROUND($H189*$F189,2),ROUND($H189*$E189,2)))</f>
        <v>0</v>
      </c>
    </row>
    <row r="190" spans="2:9" ht="15" customHeight="1" x14ac:dyDescent="0.15">
      <c r="B190" s="22" t="s">
        <v>370</v>
      </c>
      <c r="C190" s="31" t="s">
        <v>371</v>
      </c>
      <c r="D190" s="24" t="s">
        <v>28</v>
      </c>
      <c r="E190" s="25">
        <v>1</v>
      </c>
      <c r="F190" s="25"/>
      <c r="G190" s="26">
        <v>0.2</v>
      </c>
      <c r="H190" s="27"/>
      <c r="I190" s="28">
        <f>IF(ISNUMBER(#REF!),IF(ISNUMBER($F190),ROUND(#REF!*$F190,2),ROUND(#REF!*$E190,2)),IF(ISNUMBER($F190),ROUND($H190*$F190,2),ROUND($H190*$E190,2)))</f>
        <v>0</v>
      </c>
    </row>
    <row r="191" spans="2:9" ht="15" customHeight="1" x14ac:dyDescent="0.15">
      <c r="B191" s="22" t="s">
        <v>372</v>
      </c>
      <c r="C191" s="31" t="s">
        <v>373</v>
      </c>
      <c r="D191" s="24" t="s">
        <v>28</v>
      </c>
      <c r="E191" s="25">
        <v>1</v>
      </c>
      <c r="F191" s="25"/>
      <c r="G191" s="26">
        <v>0.2</v>
      </c>
      <c r="H191" s="27"/>
      <c r="I191" s="28">
        <f>IF(ISNUMBER(#REF!),IF(ISNUMBER($F191),ROUND(#REF!*$F191,2),ROUND(#REF!*$E191,2)),IF(ISNUMBER($F191),ROUND($H191*$F191,2),ROUND($H191*$E191,2)))</f>
        <v>0</v>
      </c>
    </row>
    <row r="192" spans="2:9" ht="15" customHeight="1" x14ac:dyDescent="0.15">
      <c r="B192" s="22" t="s">
        <v>374</v>
      </c>
      <c r="C192" s="31" t="s">
        <v>375</v>
      </c>
      <c r="D192" s="24" t="s">
        <v>28</v>
      </c>
      <c r="E192" s="25">
        <v>1</v>
      </c>
      <c r="F192" s="25"/>
      <c r="G192" s="26">
        <v>0.2</v>
      </c>
      <c r="H192" s="27"/>
      <c r="I192" s="28">
        <f>IF(ISNUMBER(#REF!),IF(ISNUMBER($F192),ROUND(#REF!*$F192,2),ROUND(#REF!*$E192,2)),IF(ISNUMBER($F192),ROUND($H192*$F192,2),ROUND($H192*$E192,2)))</f>
        <v>0</v>
      </c>
    </row>
    <row r="193" spans="2:9" ht="18" customHeight="1" x14ac:dyDescent="0.15">
      <c r="B193" s="76" t="s">
        <v>376</v>
      </c>
      <c r="C193" s="77"/>
      <c r="D193" s="77"/>
      <c r="E193" s="77"/>
      <c r="F193" s="78"/>
      <c r="G193" s="77"/>
      <c r="H193" s="77"/>
      <c r="I193" s="34">
        <f>SUM(I$60:I$73)+SUM(I$75:I$92)+SUM(I$95:I$96)+SUM(I$98:I$106)+SUM(I$110:I$112)+SUM(I$114:I$115)+SUM(I$149:I$155)+SUM(I$157:I$160)+SUM(I$162:I$163)+SUM(I$165:I$167)+SUM(I$170:I$176)+SUM(I$178:I$184)+I$186+SUM(I$188:I$192)</f>
        <v>0</v>
      </c>
    </row>
    <row r="194" spans="2:9" ht="21" customHeight="1" x14ac:dyDescent="0.15">
      <c r="B194" s="79" t="s">
        <v>377</v>
      </c>
      <c r="C194" s="80"/>
      <c r="D194" s="80"/>
      <c r="E194" s="80"/>
      <c r="F194" s="80"/>
      <c r="G194" s="80"/>
      <c r="H194" s="80"/>
      <c r="I194" s="36">
        <f>I$9+SUM(I$13:I$15)+SUM(I$18:I$19)+I$21+SUM(I$23:I$27)+SUM(I$31:I$33)+SUM(I$35:I$36)+SUM(I$39:I$41)+I$43+SUM(I$60:I$73)+SUM(I$75:I$92)+SUM(I$95:I$96)+SUM(I$98:I$106)+SUM(I$110:I$112)+SUM(I$114:I$115)+SUM(I$149:I$155)+SUM(I$157:I$160)+SUM(I$162:I$163)+SUM(I$165:I$167)+SUM(I$170:I$176)+SUM(I$178:I$184)+I$186+SUM(I$188:I$192)</f>
        <v>0</v>
      </c>
    </row>
    <row r="195" spans="2:9" ht="21" customHeight="1" x14ac:dyDescent="0.15">
      <c r="B195" s="79" t="s">
        <v>378</v>
      </c>
      <c r="C195" s="81"/>
      <c r="D195" s="81"/>
      <c r="E195" s="81"/>
      <c r="F195" s="82"/>
      <c r="G195" s="81"/>
      <c r="H195" s="81"/>
      <c r="I195" s="36">
        <f>(SUMIF($G$8:$G$193,0.2,$I$8:$I$193))*0.2</f>
        <v>0</v>
      </c>
    </row>
    <row r="196" spans="2:9" ht="21" customHeight="1" x14ac:dyDescent="0.15">
      <c r="B196" s="83" t="s">
        <v>379</v>
      </c>
      <c r="C196" s="84"/>
      <c r="D196" s="84"/>
      <c r="E196" s="84"/>
      <c r="F196" s="85"/>
      <c r="G196" s="84"/>
      <c r="H196" s="84"/>
      <c r="I196" s="37">
        <f>SUM(I$194:I$195)</f>
        <v>0</v>
      </c>
    </row>
  </sheetData>
  <sheetProtection formatCells="0" formatColumns="0" formatRows="0" insertColumns="0" insertRows="0" insertHyperlinks="0" deleteColumns="0" deleteRows="0" sort="0" autoFilter="0" pivotTables="0"/>
  <mergeCells count="57">
    <mergeCell ref="D58:I58"/>
    <mergeCell ref="D59:I59"/>
    <mergeCell ref="B44:H44"/>
    <mergeCell ref="D51:I51"/>
    <mergeCell ref="D52:I52"/>
    <mergeCell ref="D53:I53"/>
    <mergeCell ref="D54:I54"/>
    <mergeCell ref="D55:I55"/>
    <mergeCell ref="D56:I56"/>
    <mergeCell ref="B42:H42"/>
    <mergeCell ref="D46:I46"/>
    <mergeCell ref="D47:I47"/>
    <mergeCell ref="D48:I48"/>
    <mergeCell ref="D49:I49"/>
    <mergeCell ref="D50:I50"/>
    <mergeCell ref="B2:I2"/>
    <mergeCell ref="B3:I3"/>
    <mergeCell ref="B4:I4"/>
    <mergeCell ref="D6:I6"/>
    <mergeCell ref="B28:H28"/>
    <mergeCell ref="B37:H37"/>
    <mergeCell ref="D146:I146"/>
    <mergeCell ref="D137:I137"/>
    <mergeCell ref="B193:H193"/>
    <mergeCell ref="B194:H194"/>
    <mergeCell ref="B195:H195"/>
    <mergeCell ref="B196:H196"/>
    <mergeCell ref="D140:I140"/>
    <mergeCell ref="D141:I141"/>
    <mergeCell ref="D142:I142"/>
    <mergeCell ref="D143:I143"/>
    <mergeCell ref="D144:I144"/>
    <mergeCell ref="D145:I145"/>
    <mergeCell ref="D133:I133"/>
    <mergeCell ref="D134:I134"/>
    <mergeCell ref="D135:I135"/>
    <mergeCell ref="D136:I136"/>
    <mergeCell ref="D138:I138"/>
    <mergeCell ref="D139:I139"/>
    <mergeCell ref="D127:I127"/>
    <mergeCell ref="D128:I128"/>
    <mergeCell ref="D129:I129"/>
    <mergeCell ref="D130:I130"/>
    <mergeCell ref="D131:I131"/>
    <mergeCell ref="D132:I132"/>
    <mergeCell ref="D121:I121"/>
    <mergeCell ref="D122:I122"/>
    <mergeCell ref="D123:I123"/>
    <mergeCell ref="D124:I124"/>
    <mergeCell ref="D125:I125"/>
    <mergeCell ref="D126:I126"/>
    <mergeCell ref="D94:I94"/>
    <mergeCell ref="D109:I109"/>
    <mergeCell ref="D117:I117"/>
    <mergeCell ref="D118:I118"/>
    <mergeCell ref="D119:I119"/>
    <mergeCell ref="D120:I120"/>
  </mergeCells>
  <printOptions horizontalCentered="1"/>
  <pageMargins left="0" right="0" top="0.2083333283662796" bottom="0" header="0" footer="0"/>
  <pageSetup paperSize="9" fitToHeight="4" orientation="portrait" useFirstPageNumber="1" errors="blank"/>
  <ignoredErrors>
    <ignoredError sqref="B46:C56 E94:H94 E109:H109 B147:B197 E117:H117 B117:C146 B58:C59 B94:C94 B109:C109 C147:D197 E147:H197 I94 I109 I117 B45:I45 B57:I57 B60:I93 B95:I108 B110:I116 I147:I197 I2:I43 E2:H43 C2:D43 B2:B43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GENERAL</vt:lpstr>
      <vt:lpstr>LOT 01  TRAVAUX DE BASE</vt:lpstr>
      <vt:lpstr>GENERAL!Zone_d_impression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Gianotti</dc:creator>
  <cp:lastModifiedBy>Didier Gianotti</cp:lastModifiedBy>
  <cp:revision>0</cp:revision>
  <dcterms:created xsi:type="dcterms:W3CDTF">2024-03-20T14:43:03Z</dcterms:created>
  <dcterms:modified xsi:type="dcterms:W3CDTF">2024-03-22T11:46:40Z</dcterms:modified>
</cp:coreProperties>
</file>